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380" windowHeight="11685" activeTab="2"/>
  </bookViews>
  <sheets>
    <sheet name="Лист1" sheetId="1" r:id="rId1"/>
    <sheet name="Лист2" sheetId="2" r:id="rId2"/>
    <sheet name="Лист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<sst xmlns="http://schemas.openxmlformats.org/spreadsheetml/2006/main" count="58" uniqueCount="56">
  <si>
    <t>Отходы алюминия моторного, картерный алюминий, алюминиевые сплавы литейные, легированные кремнием</t>
  </si>
  <si>
    <t>МД-лж</t>
  </si>
  <si>
    <t>Лом меди луженый</t>
  </si>
  <si>
    <t>Лом меди с нанесением тонкого слоя расплавленного олова на поверхность</t>
  </si>
  <si>
    <t xml:space="preserve">В случае сдачи негабаритного лома, цена за кг уменьшается на 5 рублей/кг. </t>
  </si>
  <si>
    <t>Различные виды свинцовых отходов</t>
  </si>
  <si>
    <t>Лом свинца смешанного</t>
  </si>
  <si>
    <t>Вид</t>
  </si>
  <si>
    <t>Описание</t>
  </si>
  <si>
    <t>Алюминиевая группа</t>
  </si>
  <si>
    <t>АЛ-см</t>
  </si>
  <si>
    <t>Медно-Латунная группа</t>
  </si>
  <si>
    <t>МД-см</t>
  </si>
  <si>
    <t>ЛТ-см</t>
  </si>
  <si>
    <t>МЛ-рд</t>
  </si>
  <si>
    <t>ЦАМ</t>
  </si>
  <si>
    <t xml:space="preserve">Лом и сплавы цинка без включений железа. </t>
  </si>
  <si>
    <t>Лом цинка (в сборе)</t>
  </si>
  <si>
    <t>Лом цинка (разобранный)</t>
  </si>
  <si>
    <t>ЦИНК</t>
  </si>
  <si>
    <t>Свинцовая группа</t>
  </si>
  <si>
    <t xml:space="preserve">Лом и сплавы цинка смешанного с железом. </t>
  </si>
  <si>
    <t>Наименование</t>
  </si>
  <si>
    <t>Различные отходы алюминия не подпадающие под описание других видов лома алюминиевой группы.</t>
  </si>
  <si>
    <t>Смешанный лом</t>
  </si>
  <si>
    <t>Смешанный лом латуни</t>
  </si>
  <si>
    <t>Различные отходы меди:тонкий медный провод в т.ч. обожженный, жилы, гребешки электродвигателей, трубки и т.п.</t>
  </si>
  <si>
    <t>Различные отходы латуни различных марок, а также лом латунных изделий и механизмов</t>
  </si>
  <si>
    <t xml:space="preserve">Автомобильные медно-латунные радиаторы без включений железа. </t>
  </si>
  <si>
    <t xml:space="preserve">Цинковая группа </t>
  </si>
  <si>
    <t>Смешанный лом
 меди</t>
  </si>
  <si>
    <t>Лом медно-латунных радиаторов</t>
  </si>
  <si>
    <t>Юр. Лица</t>
  </si>
  <si>
    <t>Моторный лом</t>
  </si>
  <si>
    <t>АЛ-мт</t>
  </si>
  <si>
    <t>-</t>
  </si>
  <si>
    <t>Лом свинцовых АКБ</t>
  </si>
  <si>
    <t>Лом свинцовых АКБ в эбонитовых корпусах</t>
  </si>
  <si>
    <t>Лом свин.АКБ в полиэти-ых и полипропи-ых корп.</t>
  </si>
  <si>
    <t>АКБ кислотные, свинцовые в эбонитовом корпусе, неразделенные с электролитом.</t>
  </si>
  <si>
    <t>АКБ кислотные, свинцовые в эбонитовом корпусе, неразделенные без электролита, колотые, с наличием трещин на корпусе.</t>
  </si>
  <si>
    <t>АКБ кислотные, свинцовые в полиэтиленовом и полипропиленовом корпусе, неразделенные с электролитом.(автомобильные и мотоциклетные)</t>
  </si>
  <si>
    <t>АКБ кислотные, свинцовые в полиэтиленовом и полипропиленовом корпусе, неразделенные без электролита.(автомобильные и мотоциклетные, с колотым корпусом)</t>
  </si>
  <si>
    <t>СВ-см</t>
  </si>
  <si>
    <t xml:space="preserve">Контактные телефоны: </t>
  </si>
  <si>
    <t>Цена на карту Qiwi</t>
  </si>
  <si>
    <t>Цена на собств. Карту</t>
  </si>
  <si>
    <t>ЛСАМЭ 
(не сл.)</t>
  </si>
  <si>
    <t>ЛСАМЭ
(сл.)</t>
  </si>
  <si>
    <t>ЛСАМП
(не сл.)</t>
  </si>
  <si>
    <t>ЛСАМП
(сл.)</t>
  </si>
  <si>
    <t>Цены на м/лом с</t>
  </si>
  <si>
    <r>
      <t xml:space="preserve">Тел. офиса:       </t>
    </r>
    <r>
      <rPr>
        <b/>
        <sz val="12"/>
        <rFont val="Arial Cyr"/>
        <family val="0"/>
      </rPr>
      <t>(8112) 66-13-13</t>
    </r>
  </si>
  <si>
    <r>
      <t>моб. тел.:</t>
    </r>
    <r>
      <rPr>
        <b/>
        <sz val="12"/>
        <rFont val="Arial Cyr"/>
        <family val="0"/>
      </rPr>
      <t xml:space="preserve">       8  921 001-85-00</t>
    </r>
    <r>
      <rPr>
        <sz val="12"/>
        <rFont val="Arial Cyr"/>
        <family val="0"/>
      </rPr>
      <t xml:space="preserve"> менеджер по закупу цветного металлолома</t>
    </r>
  </si>
  <si>
    <t>Физ.лицо</t>
  </si>
  <si>
    <t xml:space="preserve"> АО "ПСКОВВТОРМЕТ" участок Великий Новгород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</si>
</sst>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d\ mmmm\ yyyy\ \г\.;@"/>
    <numFmt numFmtId="189" formatCode="0.0"/>
    <numFmt numFmtId="190" formatCode="[$-F800]dddd\,\ mmmm\ dd\,\ yyyy"/>
    <numFmt numFmtId="191" formatCode="[$-FC19]d\ mmmm\ yyyy\ &quot;г.&quot;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b/>
      <sz val="9"/>
      <name val="Arial Cyr"/>
      <family val="0"/>
    </font>
    <font>
      <sz val="9"/>
      <name val="Times New Roman"/>
      <family val="1"/>
    </font>
    <font>
      <b/>
      <sz val="10"/>
      <name val="Arial"/>
      <family val="2"/>
    </font>
    <font>
      <sz val="12"/>
      <name val="Arial Cyr"/>
      <family val="0"/>
    </font>
    <font>
      <b/>
      <sz val="12"/>
      <name val="Arial"/>
      <family val="2"/>
    </font>
    <font>
      <b/>
      <u val="single"/>
      <sz val="12"/>
      <name val="Arial Cyr"/>
      <family val="0"/>
    </font>
    <font>
      <b/>
      <sz val="11"/>
      <name val="Arial"/>
      <family val="2"/>
    </font>
    <font>
      <b/>
      <sz val="12"/>
      <name val="Arial Cyr"/>
      <family val="0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8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8" fillId="0" borderId="0" xfId="54">
      <alignment/>
      <protection/>
    </xf>
    <xf numFmtId="0" fontId="22" fillId="0" borderId="0" xfId="54" applyFont="1">
      <alignment/>
      <protection/>
    </xf>
    <xf numFmtId="0" fontId="0" fillId="0" borderId="0" xfId="0" applyAlignment="1">
      <alignment horizontal="center"/>
    </xf>
    <xf numFmtId="0" fontId="25" fillId="0" borderId="10" xfId="54" applyFont="1" applyBorder="1" applyAlignment="1">
      <alignment horizontal="center" vertical="center" wrapText="1"/>
      <protection/>
    </xf>
    <xf numFmtId="0" fontId="23" fillId="0" borderId="11" xfId="54" applyFont="1" applyBorder="1" applyAlignment="1">
      <alignment horizontal="center" vertical="center" wrapText="1"/>
      <protection/>
    </xf>
    <xf numFmtId="0" fontId="23" fillId="0" borderId="11" xfId="54" applyFont="1" applyBorder="1" applyAlignment="1">
      <alignment horizontal="left" vertical="center" wrapText="1"/>
      <protection/>
    </xf>
    <xf numFmtId="0" fontId="28" fillId="0" borderId="0" xfId="54" applyFont="1">
      <alignment/>
      <protection/>
    </xf>
    <xf numFmtId="0" fontId="28" fillId="0" borderId="0" xfId="54" applyFont="1" applyAlignment="1">
      <alignment horizontal="center"/>
      <protection/>
    </xf>
    <xf numFmtId="0" fontId="29" fillId="0" borderId="0" xfId="54" applyFont="1" applyAlignment="1">
      <alignment horizontal="center"/>
      <protection/>
    </xf>
    <xf numFmtId="0" fontId="30" fillId="0" borderId="0" xfId="54" applyFont="1">
      <alignment/>
      <protection/>
    </xf>
    <xf numFmtId="0" fontId="25" fillId="0" borderId="11" xfId="54" applyFont="1" applyBorder="1" applyAlignment="1">
      <alignment horizontal="center" vertical="center"/>
      <protection/>
    </xf>
    <xf numFmtId="0" fontId="26" fillId="0" borderId="11" xfId="54" applyFont="1" applyBorder="1" applyAlignment="1">
      <alignment horizontal="center" vertical="center" wrapText="1"/>
      <protection/>
    </xf>
    <xf numFmtId="0" fontId="27" fillId="0" borderId="0" xfId="54" applyFont="1" applyAlignment="1">
      <alignment wrapText="1"/>
      <protection/>
    </xf>
    <xf numFmtId="0" fontId="31" fillId="0" borderId="0" xfId="54" applyFont="1" applyFill="1" applyBorder="1" applyAlignment="1">
      <alignment horizontal="center" vertical="center" wrapText="1"/>
      <protection/>
    </xf>
    <xf numFmtId="0" fontId="31" fillId="0" borderId="11" xfId="54" applyFont="1" applyFill="1" applyBorder="1" applyAlignment="1">
      <alignment horizontal="center" vertical="center" wrapText="1"/>
      <protection/>
    </xf>
    <xf numFmtId="0" fontId="28" fillId="0" borderId="0" xfId="54" applyFont="1" applyAlignment="1">
      <alignment horizontal="left"/>
      <protection/>
    </xf>
    <xf numFmtId="0" fontId="32" fillId="0" borderId="0" xfId="54" applyFont="1" applyAlignment="1">
      <alignment horizontal="left"/>
      <protection/>
    </xf>
    <xf numFmtId="0" fontId="27" fillId="0" borderId="11" xfId="54" applyFont="1" applyBorder="1" applyAlignment="1">
      <alignment horizontal="center" vertical="center" wrapText="1"/>
      <protection/>
    </xf>
    <xf numFmtId="0" fontId="33" fillId="0" borderId="11" xfId="54" applyFont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89" fontId="24" fillId="0" borderId="11" xfId="54" applyNumberFormat="1" applyFont="1" applyFill="1" applyBorder="1" applyAlignment="1">
      <alignment horizontal="center" vertical="center"/>
      <protection/>
    </xf>
    <xf numFmtId="189" fontId="24" fillId="0" borderId="11" xfId="54" applyNumberFormat="1" applyFont="1" applyBorder="1" applyAlignment="1">
      <alignment horizontal="center" vertical="center"/>
      <protection/>
    </xf>
    <xf numFmtId="189" fontId="33" fillId="0" borderId="11" xfId="54" applyNumberFormat="1" applyFont="1" applyBorder="1" applyAlignment="1">
      <alignment horizontal="center" vertical="center" wrapText="1"/>
      <protection/>
    </xf>
    <xf numFmtId="0" fontId="25" fillId="0" borderId="17" xfId="54" applyFont="1" applyBorder="1" applyAlignment="1">
      <alignment horizontal="center" vertical="center"/>
      <protection/>
    </xf>
    <xf numFmtId="0" fontId="25" fillId="0" borderId="18" xfId="54" applyFont="1" applyBorder="1" applyAlignment="1">
      <alignment horizontal="center" vertical="center"/>
      <protection/>
    </xf>
    <xf numFmtId="0" fontId="25" fillId="0" borderId="19" xfId="54" applyFont="1" applyBorder="1" applyAlignment="1">
      <alignment horizontal="center" vertical="center"/>
      <protection/>
    </xf>
    <xf numFmtId="190" fontId="28" fillId="0" borderId="0" xfId="54" applyNumberFormat="1" applyFont="1" applyAlignment="1">
      <alignment horizontal="center"/>
      <protection/>
    </xf>
    <xf numFmtId="0" fontId="31" fillId="0" borderId="0" xfId="54" applyFont="1" applyFill="1" applyBorder="1" applyAlignment="1">
      <alignment horizontal="center" vertical="center" wrapText="1"/>
      <protection/>
    </xf>
    <xf numFmtId="0" fontId="28" fillId="0" borderId="0" xfId="54" applyFont="1" applyAlignment="1">
      <alignment horizontal="left"/>
      <protection/>
    </xf>
    <xf numFmtId="0" fontId="32" fillId="0" borderId="0" xfId="54" applyFont="1" applyAlignment="1">
      <alignment horizontal="left"/>
      <protection/>
    </xf>
    <xf numFmtId="0" fontId="29" fillId="0" borderId="0" xfId="54" applyFont="1" applyAlignment="1">
      <alignment horizontal="left" wrapText="1"/>
      <protection/>
    </xf>
    <xf numFmtId="0" fontId="25" fillId="0" borderId="11" xfId="54" applyFont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stle\Documents\&#1054;&#1052;\&#1051;&#1103;&#1093;&#1086;&#1074;&#1089;&#1082;&#1080;&#1081;%20&#1048;&#1042;\&#1062;&#1042;&#1045;&#1058;%20&#1052;&#1045;&#1058;\&#1062;&#1045;&#1053;&#1067;\&#1062;&#1045;&#1053;&#106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up-srv-castle\Documents\&#1054;&#1052;\&#1051;&#1103;&#1093;&#1086;&#1074;&#1089;&#1082;&#1080;&#1081;%20&#1048;&#1042;\&#1062;&#1042;&#1045;&#1058;%20&#1052;&#1045;&#1058;\&#1062;&#1045;&#1053;&#1067;\&#1062;&#1045;&#1053;&#106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ная псков"/>
      <sheetName val="Прайс питер расчетная"/>
      <sheetName val="Прайс физ.лица Псков"/>
      <sheetName val="Прайс физ.лица Луки"/>
      <sheetName val="Прайс физ.лица Остров"/>
      <sheetName val="Прайс физ.лица Порхов"/>
      <sheetName val="Прайс физ.лица Выборг"/>
      <sheetName val="Ппайс физ.лица Новосаротвка"/>
      <sheetName val="Прайс физ.лица ОН"/>
      <sheetName val="Прайс физ.лица Волх"/>
      <sheetName val="Прайс физ.лица В. Новгород"/>
      <sheetName val="Прайс юрл.лица Псков"/>
      <sheetName val="Прайс физ.лица Сущево"/>
      <sheetName val="Прайс физ.лица Пустошка"/>
      <sheetName val="Прайс физ.лица Невель"/>
      <sheetName val="Прайс юрл.лица Псков "/>
      <sheetName val="Прайс юрл.лица ЛУКИ"/>
      <sheetName val="Прайс юрл.лица Остров"/>
      <sheetName val="Прайс юрл.лица Порхов"/>
      <sheetName val="Прайс юрл.лица Сущево"/>
      <sheetName val="Прайс юрл.лица Невель"/>
      <sheetName val="Прайс юрл.лица Пустошка"/>
      <sheetName val="Прайс физ.лица кабель "/>
      <sheetName val="Прайс физ.лица ЛО малые печать"/>
      <sheetName val="Прайс юр.лица питер"/>
      <sheetName val="Прайс физ.лица Гатч"/>
      <sheetName val="Прайс физ.лица Кировск"/>
      <sheetName val="Прайс физ.лица Янино"/>
      <sheetName val="Прайс физ.лица Тосно"/>
      <sheetName val="Прайс юрл.лица Н"/>
      <sheetName val="Прайс юрл.лица Волхонка"/>
      <sheetName val="Прайс юрл.лица Гатчино"/>
      <sheetName val="Прайс юрл.лица Кировск"/>
      <sheetName val="Прайс юр.лица питер ндс"/>
      <sheetName val="Прайс физ.лица Неелово-1"/>
      <sheetName val="Прайс физ.лица В.Луки-2"/>
      <sheetName val="Прайс юрл.лица Псков ндс"/>
      <sheetName val="Прайс физ.лица Луга"/>
      <sheetName val="Прайс физ.лица Девяткино "/>
    </sheetNames>
    <sheetDataSet>
      <sheetData sheetId="10">
        <row r="14">
          <cell r="M14">
            <v>118.9375</v>
          </cell>
          <cell r="N14">
            <v>118.9375</v>
          </cell>
        </row>
        <row r="15">
          <cell r="M15">
            <v>61.430499999999995</v>
          </cell>
          <cell r="N15">
            <v>61.430499999999995</v>
          </cell>
        </row>
        <row r="16">
          <cell r="M16">
            <v>75.3115</v>
          </cell>
          <cell r="N16">
            <v>75.3115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ная псков"/>
      <sheetName val="Прайс питер расчетная"/>
      <sheetName val="Прайс физ.лица Псков"/>
      <sheetName val="Прайс физ.лица Луки"/>
      <sheetName val="Прайс физ.лица Остров"/>
      <sheetName val="Прайс физ.лица Порхов"/>
      <sheetName val="Прайс физ.лица Выборг"/>
      <sheetName val="Ппайс физ.лица Новосаротвка"/>
      <sheetName val="Прайс физ.лица ОН"/>
      <sheetName val="Прайс физ.лица Волх"/>
      <sheetName val="Прайс физ.лица В. Новгород"/>
      <sheetName val="Прайс юрл.лица Псков"/>
      <sheetName val="Прайс физ.лица Сущево"/>
      <sheetName val="Прайс физ.лица Пустошка"/>
      <sheetName val="Прайс физ.лица Невель"/>
      <sheetName val="Прайс юрл.лица Псков "/>
      <sheetName val="Прайс юрл.лица ЛУКИ"/>
      <sheetName val="Прайс юрл.лица Остров"/>
      <sheetName val="Прайс юрл.лица Порхов"/>
      <sheetName val="Прайс юрл.лица Сущево"/>
      <sheetName val="Прайс юрл.лица Невель"/>
      <sheetName val="Прайс юрл.лица Пустошка"/>
      <sheetName val="Прайс физ.лица кабель "/>
      <sheetName val="Прайс физ.лица ЛО малые печать"/>
      <sheetName val="Прайс юр.лица питер"/>
      <sheetName val="Прайс физ.лица Гатч"/>
      <sheetName val="Прайс физ.лица Кировск"/>
      <sheetName val="Прайс физ.лица Янино"/>
      <sheetName val="Прайс физ.лица Тосно"/>
      <sheetName val="Прайс юрл.лица Н"/>
      <sheetName val="Прайс юрл.лица Волхонка"/>
      <sheetName val="Прайс юрл.лица Гатчино"/>
      <sheetName val="Прайс юрл.лица Кировск"/>
      <sheetName val="Прайс юр.лица питер ндс"/>
      <sheetName val="Прайс физ.лица Неелово-1"/>
      <sheetName val="Прайс физ.лица В.Луки-2"/>
      <sheetName val="Прайс юрл.лица Псков ндс"/>
      <sheetName val="Прайс физ.лица Луга"/>
      <sheetName val="Прайс физ.лица Девяткино "/>
      <sheetName val="Лист1"/>
    </sheetNames>
    <sheetDataSet>
      <sheetData sheetId="10">
        <row r="10">
          <cell r="M10">
            <v>149</v>
          </cell>
        </row>
        <row r="12">
          <cell r="M12">
            <v>137</v>
          </cell>
        </row>
        <row r="27">
          <cell r="M27">
            <v>151</v>
          </cell>
        </row>
        <row r="28">
          <cell r="M28">
            <v>149</v>
          </cell>
        </row>
        <row r="33">
          <cell r="M33">
            <v>109</v>
          </cell>
        </row>
        <row r="35">
          <cell r="M35">
            <v>32.7025</v>
          </cell>
        </row>
        <row r="36">
          <cell r="M36">
            <v>35.677</v>
          </cell>
        </row>
        <row r="37">
          <cell r="M37">
            <v>58</v>
          </cell>
        </row>
        <row r="38">
          <cell r="M38">
            <v>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tabSelected="1" view="pageBreakPreview" zoomScale="85" zoomScaleSheetLayoutView="85" zoomScalePageLayoutView="0" workbookViewId="0" topLeftCell="A1">
      <selection activeCell="E4" sqref="E4"/>
    </sheetView>
  </sheetViews>
  <sheetFormatPr defaultColWidth="9.140625" defaultRowHeight="12.75"/>
  <cols>
    <col min="1" max="1" width="5.00390625" style="0" customWidth="1"/>
    <col min="2" max="2" width="10.00390625" style="0" customWidth="1"/>
    <col min="3" max="3" width="22.28125" style="0" customWidth="1"/>
    <col min="4" max="4" width="63.28125" style="0" customWidth="1"/>
    <col min="5" max="5" width="15.140625" style="0" customWidth="1"/>
    <col min="6" max="6" width="15.421875" style="0" customWidth="1"/>
    <col min="7" max="7" width="25.421875" style="3" hidden="1" customWidth="1"/>
  </cols>
  <sheetData>
    <row r="1" spans="1:8" ht="12.75">
      <c r="A1" s="1"/>
      <c r="B1" s="1"/>
      <c r="C1" s="1"/>
      <c r="D1" s="1"/>
      <c r="E1" s="1"/>
      <c r="F1" s="1"/>
      <c r="G1" s="1"/>
      <c r="H1" s="1"/>
    </row>
    <row r="2" spans="1:8" ht="15.75">
      <c r="A2" s="1"/>
      <c r="B2" s="7"/>
      <c r="C2" s="8"/>
      <c r="D2" s="9" t="s">
        <v>55</v>
      </c>
      <c r="E2" s="8"/>
      <c r="F2" s="8"/>
      <c r="G2" s="8"/>
      <c r="H2" s="8"/>
    </row>
    <row r="3" spans="1:8" ht="15.75">
      <c r="A3" s="1"/>
      <c r="B3" s="7"/>
      <c r="C3" s="8"/>
      <c r="D3" s="9" t="s">
        <v>51</v>
      </c>
      <c r="E3" s="33">
        <f ca="1">+TODAY()+1</f>
        <v>45387</v>
      </c>
      <c r="F3" s="33"/>
      <c r="G3" s="8"/>
      <c r="H3" s="8"/>
    </row>
    <row r="4" spans="2:6" ht="14.25" customHeight="1" thickBot="1">
      <c r="B4" s="1"/>
      <c r="C4" s="2"/>
      <c r="D4" s="1"/>
      <c r="E4" s="1"/>
      <c r="F4" s="1"/>
    </row>
    <row r="5" spans="2:7" s="20" customFormat="1" ht="13.5" customHeight="1" thickBot="1">
      <c r="B5" s="11" t="s">
        <v>7</v>
      </c>
      <c r="C5" s="11" t="s">
        <v>22</v>
      </c>
      <c r="D5" s="11" t="s">
        <v>8</v>
      </c>
      <c r="E5" s="38" t="s">
        <v>54</v>
      </c>
      <c r="F5" s="38"/>
      <c r="G5" s="21"/>
    </row>
    <row r="6" spans="2:7" s="20" customFormat="1" ht="23.25" thickBot="1">
      <c r="B6" s="30" t="s">
        <v>9</v>
      </c>
      <c r="C6" s="31"/>
      <c r="D6" s="32"/>
      <c r="E6" s="19" t="s">
        <v>45</v>
      </c>
      <c r="F6" s="19" t="s">
        <v>46</v>
      </c>
      <c r="G6" s="22"/>
    </row>
    <row r="7" spans="2:7" s="20" customFormat="1" ht="26.25" customHeight="1">
      <c r="B7" s="18" t="s">
        <v>34</v>
      </c>
      <c r="C7" s="5" t="s">
        <v>33</v>
      </c>
      <c r="D7" s="6" t="s">
        <v>0</v>
      </c>
      <c r="E7" s="28">
        <f>'[2]Прайс физ.лица В. Новгород'!$M$10</f>
        <v>149</v>
      </c>
      <c r="F7" s="28">
        <f>E7</f>
        <v>149</v>
      </c>
      <c r="G7" s="23" t="s">
        <v>35</v>
      </c>
    </row>
    <row r="8" spans="2:7" s="20" customFormat="1" ht="26.25" customHeight="1">
      <c r="B8" s="18" t="s">
        <v>10</v>
      </c>
      <c r="C8" s="5" t="s">
        <v>24</v>
      </c>
      <c r="D8" s="6" t="s">
        <v>23</v>
      </c>
      <c r="E8" s="28">
        <f>'[2]Прайс физ.лица В. Новгород'!$M$12</f>
        <v>137</v>
      </c>
      <c r="F8" s="28">
        <f>E8</f>
        <v>137</v>
      </c>
      <c r="G8" s="24">
        <v>70</v>
      </c>
    </row>
    <row r="9" spans="2:7" s="20" customFormat="1" ht="12.75" hidden="1">
      <c r="B9" s="30" t="s">
        <v>11</v>
      </c>
      <c r="C9" s="31"/>
      <c r="D9" s="32"/>
      <c r="E9" s="29"/>
      <c r="F9" s="29"/>
      <c r="G9" s="4" t="s">
        <v>32</v>
      </c>
    </row>
    <row r="10" spans="2:7" s="20" customFormat="1" ht="36" customHeight="1" hidden="1">
      <c r="B10" s="18" t="s">
        <v>12</v>
      </c>
      <c r="C10" s="5" t="s">
        <v>30</v>
      </c>
      <c r="D10" s="6" t="s">
        <v>26</v>
      </c>
      <c r="E10" s="27">
        <f>'[1]Прайс физ.лица В. Новгород'!M14</f>
        <v>118.9375</v>
      </c>
      <c r="F10" s="27">
        <f>'[1]Прайс физ.лица В. Новгород'!N14</f>
        <v>118.9375</v>
      </c>
      <c r="G10" s="24">
        <v>343</v>
      </c>
    </row>
    <row r="11" spans="2:7" s="20" customFormat="1" ht="24" customHeight="1" hidden="1">
      <c r="B11" s="18" t="s">
        <v>13</v>
      </c>
      <c r="C11" s="5" t="s">
        <v>25</v>
      </c>
      <c r="D11" s="6" t="s">
        <v>27</v>
      </c>
      <c r="E11" s="27">
        <f>'[1]Прайс физ.лица В. Новгород'!M15</f>
        <v>61.430499999999995</v>
      </c>
      <c r="F11" s="27">
        <f>'[1]Прайс физ.лица В. Новгород'!N15</f>
        <v>61.430499999999995</v>
      </c>
      <c r="G11" s="24">
        <v>215</v>
      </c>
    </row>
    <row r="12" spans="2:7" s="20" customFormat="1" ht="36" customHeight="1" hidden="1">
      <c r="B12" s="18" t="s">
        <v>14</v>
      </c>
      <c r="C12" s="5" t="s">
        <v>31</v>
      </c>
      <c r="D12" s="6" t="s">
        <v>28</v>
      </c>
      <c r="E12" s="27">
        <f>'[1]Прайс физ.лица В. Новгород'!M16</f>
        <v>75.3115</v>
      </c>
      <c r="F12" s="27">
        <f>'[1]Прайс физ.лица В. Новгород'!N16</f>
        <v>75.3115</v>
      </c>
      <c r="G12" s="24">
        <v>169</v>
      </c>
    </row>
    <row r="13" spans="2:7" s="20" customFormat="1" ht="24.75" customHeight="1" hidden="1" thickBot="1">
      <c r="B13" s="18" t="s">
        <v>1</v>
      </c>
      <c r="C13" s="5" t="s">
        <v>2</v>
      </c>
      <c r="D13" s="6" t="s">
        <v>3</v>
      </c>
      <c r="E13" s="27">
        <f>'[1]Прайс физ.лица В. Новгород'!M17</f>
        <v>0</v>
      </c>
      <c r="F13" s="27">
        <f>'[1]Прайс физ.лица В. Новгород'!N17</f>
        <v>0</v>
      </c>
      <c r="G13" s="25">
        <v>332</v>
      </c>
    </row>
    <row r="14" spans="2:7" s="20" customFormat="1" ht="13.5" thickBot="1">
      <c r="B14" s="30" t="s">
        <v>29</v>
      </c>
      <c r="C14" s="31"/>
      <c r="D14" s="32"/>
      <c r="E14" s="29"/>
      <c r="F14" s="29"/>
      <c r="G14" s="22"/>
    </row>
    <row r="15" spans="2:7" s="20" customFormat="1" ht="24" customHeight="1">
      <c r="B15" s="18" t="s">
        <v>15</v>
      </c>
      <c r="C15" s="5" t="s">
        <v>17</v>
      </c>
      <c r="D15" s="6" t="s">
        <v>21</v>
      </c>
      <c r="E15" s="27">
        <f>'[2]Прайс физ.лица В. Новгород'!$M$27</f>
        <v>151</v>
      </c>
      <c r="F15" s="27">
        <f>E15</f>
        <v>151</v>
      </c>
      <c r="G15" s="23">
        <v>50</v>
      </c>
    </row>
    <row r="16" spans="2:7" s="20" customFormat="1" ht="24.75" customHeight="1" thickBot="1">
      <c r="B16" s="18" t="s">
        <v>19</v>
      </c>
      <c r="C16" s="5" t="s">
        <v>18</v>
      </c>
      <c r="D16" s="6" t="s">
        <v>16</v>
      </c>
      <c r="E16" s="27">
        <f>'[2]Прайс физ.лица В. Новгород'!$M$28</f>
        <v>149</v>
      </c>
      <c r="F16" s="27">
        <f>E16</f>
        <v>149</v>
      </c>
      <c r="G16" s="25">
        <v>55</v>
      </c>
    </row>
    <row r="17" spans="2:7" s="20" customFormat="1" ht="12.75">
      <c r="B17" s="30" t="s">
        <v>20</v>
      </c>
      <c r="C17" s="31"/>
      <c r="D17" s="32"/>
      <c r="E17" s="29"/>
      <c r="F17" s="29"/>
      <c r="G17" s="22"/>
    </row>
    <row r="18" spans="2:7" s="20" customFormat="1" ht="24.75" customHeight="1" thickBot="1">
      <c r="B18" s="18" t="s">
        <v>43</v>
      </c>
      <c r="C18" s="5" t="s">
        <v>6</v>
      </c>
      <c r="D18" s="6" t="s">
        <v>5</v>
      </c>
      <c r="E18" s="27">
        <f>'[2]Прайс физ.лица В. Новгород'!$M$33</f>
        <v>109</v>
      </c>
      <c r="F18" s="27">
        <f>E18</f>
        <v>109</v>
      </c>
      <c r="G18" s="26">
        <v>75</v>
      </c>
    </row>
    <row r="19" spans="2:7" s="20" customFormat="1" ht="13.5" customHeight="1">
      <c r="B19" s="30" t="s">
        <v>36</v>
      </c>
      <c r="C19" s="31"/>
      <c r="D19" s="32"/>
      <c r="E19" s="29"/>
      <c r="F19" s="29"/>
      <c r="G19" s="22"/>
    </row>
    <row r="20" spans="2:7" s="20" customFormat="1" ht="33" customHeight="1" thickBot="1">
      <c r="B20" s="18" t="s">
        <v>47</v>
      </c>
      <c r="C20" s="12" t="s">
        <v>37</v>
      </c>
      <c r="D20" s="6" t="s">
        <v>39</v>
      </c>
      <c r="E20" s="27">
        <f>'[2]Прайс физ.лица В. Новгород'!$M$35</f>
        <v>32.7025</v>
      </c>
      <c r="F20" s="27">
        <f>E20</f>
        <v>32.7025</v>
      </c>
      <c r="G20" s="26"/>
    </row>
    <row r="21" spans="2:7" s="20" customFormat="1" ht="33" customHeight="1" thickBot="1">
      <c r="B21" s="18" t="s">
        <v>48</v>
      </c>
      <c r="C21" s="5" t="s">
        <v>37</v>
      </c>
      <c r="D21" s="6" t="s">
        <v>40</v>
      </c>
      <c r="E21" s="27">
        <f>'[2]Прайс физ.лица В. Новгород'!$M$36</f>
        <v>35.677</v>
      </c>
      <c r="F21" s="27">
        <f>E21</f>
        <v>35.677</v>
      </c>
      <c r="G21" s="26"/>
    </row>
    <row r="22" spans="2:7" s="20" customFormat="1" ht="33" customHeight="1" thickBot="1">
      <c r="B22" s="18" t="s">
        <v>49</v>
      </c>
      <c r="C22" s="5" t="s">
        <v>38</v>
      </c>
      <c r="D22" s="6" t="s">
        <v>41</v>
      </c>
      <c r="E22" s="27">
        <f>'[2]Прайс физ.лица В. Новгород'!$M$37</f>
        <v>58</v>
      </c>
      <c r="F22" s="27">
        <f>E22</f>
        <v>58</v>
      </c>
      <c r="G22" s="26"/>
    </row>
    <row r="23" spans="2:7" s="20" customFormat="1" ht="41.25" customHeight="1" thickBot="1">
      <c r="B23" s="18" t="s">
        <v>50</v>
      </c>
      <c r="C23" s="5" t="s">
        <v>38</v>
      </c>
      <c r="D23" s="6" t="s">
        <v>42</v>
      </c>
      <c r="E23" s="27">
        <f>'[2]Прайс физ.лица В. Новгород'!$M$38</f>
        <v>63</v>
      </c>
      <c r="F23" s="27">
        <f>E23</f>
        <v>63</v>
      </c>
      <c r="G23" s="26"/>
    </row>
    <row r="24" spans="2:6" ht="12.75">
      <c r="B24" s="1"/>
      <c r="C24" s="1"/>
      <c r="D24" s="1"/>
      <c r="E24" s="1"/>
      <c r="F24" s="1"/>
    </row>
    <row r="25" spans="1:7" ht="15.75">
      <c r="A25" s="13"/>
      <c r="B25" s="37" t="s">
        <v>4</v>
      </c>
      <c r="C25" s="37"/>
      <c r="D25" s="37"/>
      <c r="E25" s="37"/>
      <c r="F25" s="37"/>
      <c r="G25" s="37"/>
    </row>
    <row r="26" spans="1:7" ht="15">
      <c r="A26" s="1"/>
      <c r="B26" s="34"/>
      <c r="C26" s="34"/>
      <c r="D26" s="34"/>
      <c r="E26" s="34"/>
      <c r="F26" s="14"/>
      <c r="G26" s="14"/>
    </row>
    <row r="27" spans="1:7" ht="15">
      <c r="A27" s="1"/>
      <c r="B27" s="1"/>
      <c r="C27" s="1"/>
      <c r="D27" s="1"/>
      <c r="E27" s="1"/>
      <c r="F27" s="1"/>
      <c r="G27" s="15"/>
    </row>
    <row r="28" spans="1:7" ht="15.75">
      <c r="A28" s="1"/>
      <c r="B28" s="10" t="s">
        <v>44</v>
      </c>
      <c r="C28" s="10"/>
      <c r="D28" s="1"/>
      <c r="E28" s="1"/>
      <c r="F28" s="1"/>
      <c r="G28" s="1"/>
    </row>
    <row r="29" spans="1:7" ht="15.75">
      <c r="A29" s="1"/>
      <c r="B29" s="10"/>
      <c r="C29" s="10"/>
      <c r="D29" s="1"/>
      <c r="E29" s="1"/>
      <c r="F29" s="1"/>
      <c r="G29" s="1"/>
    </row>
    <row r="30" spans="1:7" ht="15.75">
      <c r="A30" s="1"/>
      <c r="B30" s="1"/>
      <c r="C30" s="35" t="s">
        <v>52</v>
      </c>
      <c r="D30" s="35"/>
      <c r="E30" s="35"/>
      <c r="F30" s="16"/>
      <c r="G30" s="16"/>
    </row>
    <row r="31" spans="1:7" ht="15.75">
      <c r="A31" s="1"/>
      <c r="B31" s="1"/>
      <c r="C31" s="35" t="s">
        <v>53</v>
      </c>
      <c r="D31" s="36"/>
      <c r="E31" s="36"/>
      <c r="F31" s="17"/>
      <c r="G31" s="17"/>
    </row>
  </sheetData>
  <sheetProtection/>
  <mergeCells count="11">
    <mergeCell ref="C31:E31"/>
    <mergeCell ref="C30:E30"/>
    <mergeCell ref="B25:G25"/>
    <mergeCell ref="E5:F5"/>
    <mergeCell ref="B6:D6"/>
    <mergeCell ref="B14:D14"/>
    <mergeCell ref="B17:D17"/>
    <mergeCell ref="B9:D9"/>
    <mergeCell ref="B19:D19"/>
    <mergeCell ref="E3:F3"/>
    <mergeCell ref="B26:E26"/>
  </mergeCells>
  <printOptions/>
  <pageMargins left="0.1968503937007874" right="0.1968503937007874" top="0.5905511811023623" bottom="0.1968503937007874" header="0" footer="0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as2.cvm Екатерина Дубик</cp:lastModifiedBy>
  <cp:lastPrinted>2024-04-04T13:44:59Z</cp:lastPrinted>
  <dcterms:created xsi:type="dcterms:W3CDTF">1996-10-08T23:32:33Z</dcterms:created>
  <dcterms:modified xsi:type="dcterms:W3CDTF">2024-04-04T13:45:06Z</dcterms:modified>
  <cp:category/>
  <cp:version/>
  <cp:contentType/>
  <cp:contentStatus/>
</cp:coreProperties>
</file>