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<sst xmlns="http://schemas.openxmlformats.org/spreadsheetml/2006/main" count="182" uniqueCount="74">
  <si>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по доверенности</t>
    </r>
    <r>
      <rPr>
        <b/>
        <i/>
        <sz val="10"/>
        <rFont val="Arial Cyr"/>
        <family val="0"/>
      </rPr>
      <t xml:space="preserve">, цена на лом уменьшается на  </t>
    </r>
  </si>
  <si>
    <t>руб. от цены на банк. карту</t>
  </si>
  <si>
    <t xml:space="preserve">Адреса участков:
г. Псков, ул. Карбышева, 26а                           г. Пустошка, ул. Литвиненко, 3Г                        
г. Великие Луки, ул. Малышева, 2                  г. Невель, ст. Невель-1, 12 ветка     
г. Остров, ул. Ветеранов войны, д. 57           г. Порхов, ул. Урицкого, д. 86
пгт. Бежаницы, ул. Пакгаузная, д. 15                
       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</si>
  <si>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</si>
  <si>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</si>
  <si>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</si>
  <si>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</si>
  <si>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Псков</t>
  </si>
  <si>
    <t>Великие Луки</t>
  </si>
  <si>
    <t>Остров</t>
  </si>
  <si>
    <t>Сущево</t>
  </si>
  <si>
    <t>Пустошка</t>
  </si>
  <si>
    <t>Невель</t>
  </si>
  <si>
    <t>Порхов</t>
  </si>
  <si>
    <t>ГАБАРИТ</t>
  </si>
  <si>
    <r>
      <rPr>
        <b/>
        <sz val="9"/>
        <rFont val="Arial"/>
        <family val="2"/>
      </rPr>
      <t xml:space="preserve">Цена для юридических лиц. </t>
    </r>
    <r>
      <rPr>
        <b/>
        <sz val="9"/>
        <color indexed="48"/>
        <rFont val="Arial"/>
        <family val="2"/>
      </rPr>
      <t>Возможна индивидуальная цена</t>
    </r>
  </si>
  <si>
    <t>3А7</t>
  </si>
  <si>
    <t>Стальной, жд габарит</t>
  </si>
  <si>
    <t>-</t>
  </si>
  <si>
    <t>3АБ</t>
  </si>
  <si>
    <t>Стальной, бонусный лом</t>
  </si>
  <si>
    <t xml:space="preserve">3А2 </t>
  </si>
  <si>
    <t>Стальной, габарит</t>
  </si>
  <si>
    <t>15А</t>
  </si>
  <si>
    <t>Стальной, стружка</t>
  </si>
  <si>
    <t>2Б22</t>
  </si>
  <si>
    <t>Стальные</t>
  </si>
  <si>
    <t>Легированный лом, согласно ТУ ОАО «ПСКОВВТОРМЕТ»</t>
  </si>
  <si>
    <t>НЕГАБАРИТ</t>
  </si>
  <si>
    <t>Стальной/чугунный, микс</t>
  </si>
  <si>
    <t>5А7</t>
  </si>
  <si>
    <t>Стальной, жд негабарит</t>
  </si>
  <si>
    <t>5АБ</t>
  </si>
  <si>
    <t>Стальной, бонус негабарит</t>
  </si>
  <si>
    <t>5А</t>
  </si>
  <si>
    <t>Стальной, негабарит</t>
  </si>
  <si>
    <t>12А</t>
  </si>
  <si>
    <t>22А</t>
  </si>
  <si>
    <t>Чугунный негабарит</t>
  </si>
  <si>
    <t>4НН</t>
  </si>
  <si>
    <t>Смесь</t>
  </si>
  <si>
    <t>Не разобранный, не рассортированный лом, агрегаты в сборе, Согласно ТУ ОАО «ПСКОВВТОРМЕТ»</t>
  </si>
  <si>
    <t>*  ПО ВСЕ ЦЕНАМ ПРОСЬБА ОБРАЩАТЬСЯ К ВАШИМ МЕНЕДЖЕРАМ</t>
  </si>
  <si>
    <t xml:space="preserve">Тех. Засор </t>
  </si>
  <si>
    <t>Виды ломов</t>
  </si>
  <si>
    <t>Габарит</t>
  </si>
  <si>
    <t>3А2</t>
  </si>
  <si>
    <t>Негабарит</t>
  </si>
  <si>
    <t>17А</t>
  </si>
  <si>
    <t>Стальной, чугун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</si>
  <si>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</si>
  <si>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</si>
  <si>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Стальная стружка, максимальная засоренность допускается в пределах 1-8%.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</si>
  <si>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</si>
  <si>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</si>
  <si>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9"/>
        <rFont val="Arial"/>
        <family val="2"/>
      </rPr>
      <t>толщина от 6 мм</t>
    </r>
    <r>
      <rPr>
        <sz val="9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</si>
  <si>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конструкционный прямолинейный лом, толщина свыше 8 мм, размеры более 1500*500*500 мм,  согласно ТУ</t>
  </si>
  <si>
    <t>Негабаритный железнодорожный лом, толщина свыше 10 мм, размеры более 1500*500*500,  согласно ТУ</t>
  </si>
  <si>
    <t>Цены для юридических лиц - выше, 
для уточнения индивидуальных цен обращайтесь к менеджерам</t>
  </si>
  <si>
    <t>Многоканальный телефон</t>
  </si>
  <si>
    <t>Стальной лом, габариты до 1500*500*500 мм, толщина от 3 мм. Приемка согласно ТУ АО "ПСКОВВТОРМЕТ"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</si>
  <si>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</si>
  <si>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8-921-001-18-84 Татьяна Александровна</t>
  </si>
  <si>
    <t>7 (921) 9088877</t>
  </si>
  <si>
    <t>На участках Псков и Великие Луки в случае использования автотранспорта АО ПСКОВВТОРМЕТ цена может быть изменена</t>
  </si>
  <si>
    <t>*</t>
  </si>
  <si>
    <t>На участках Псков и Великие Луки при заходе лома свыше 20т. цена увеличивается на</t>
  </si>
  <si>
    <t>Участки АО "ПСКОВВТОРМЕТ" Псковская область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</si>
  <si>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</si>
  <si>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</si>
  <si>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Толщина менее 3 мм, длина до 5 метров, исключительно под прессовое оборудование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</si>
  <si>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</si>
  <si>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r>
      <rPr>
        <b/>
        <sz val="9"/>
        <rFont val="Arial"/>
        <family val="2"/>
      </rPr>
      <t xml:space="preserve">Цена на банковскую карту. </t>
    </r>
    <r>
      <rPr>
        <b/>
        <sz val="9"/>
        <color indexed="48"/>
        <rFont val="Arial"/>
        <family val="2"/>
      </rPr>
      <t>Возможна индивидуальная цена</t>
    </r>
  </si>
  <si>
    <t>Цены на м/лом с 11.00 07.11.2023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</si>
</sst>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3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sz val="12"/>
      <name val="Arial Cyr"/>
      <family val="0"/>
    </font>
    <font>
      <b/>
      <sz val="12"/>
      <name val="Arial"/>
      <family val="2"/>
    </font>
    <font>
      <b/>
      <i/>
      <sz val="16"/>
      <name val="Arial Cyr"/>
      <family val="0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indexed="4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2"/>
      <name val="Times New Roman"/>
      <family val="1"/>
    </font>
    <font>
      <b/>
      <sz val="11"/>
      <color indexed="48"/>
      <name val="Arial Cyr"/>
      <family val="0"/>
    </font>
    <font>
      <sz val="14"/>
      <name val="Arial Cyr"/>
      <family val="0"/>
    </font>
    <font>
      <b/>
      <u val="single"/>
      <sz val="12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 horizontal="center"/>
    </xf>
    <xf numFmtId="0" fontId="0" fillId="0" borderId="0" xfId="0" applyBorder="1" applyAlignment="1">
      <alignment/>
    </xf>
    <xf numFmtId="0" fontId="33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2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36" fillId="0" borderId="17" xfId="0" applyFont="1" applyBorder="1" applyAlignment="1">
      <alignment/>
    </xf>
    <xf numFmtId="0" fontId="20" fillId="0" borderId="17" xfId="0" applyFont="1" applyBorder="1" applyAlignment="1">
      <alignment/>
    </xf>
    <xf numFmtId="0" fontId="37" fillId="0" borderId="18" xfId="0" applyFont="1" applyBorder="1" applyAlignment="1">
      <alignment vertical="center" wrapText="1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19" xfId="0" applyFont="1" applyBorder="1" applyAlignment="1">
      <alignment horizontal="center"/>
    </xf>
    <xf numFmtId="0" fontId="42" fillId="0" borderId="20" xfId="0" applyFont="1" applyBorder="1" applyAlignment="1">
      <alignment horizontal="center"/>
    </xf>
    <xf numFmtId="0" fontId="42" fillId="0" borderId="21" xfId="0" applyFont="1" applyFill="1" applyBorder="1" applyAlignment="1">
      <alignment horizontal="center"/>
    </xf>
    <xf numFmtId="0" fontId="42" fillId="0" borderId="22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24" xfId="0" applyBorder="1" applyAlignment="1">
      <alignment/>
    </xf>
    <xf numFmtId="0" fontId="37" fillId="0" borderId="23" xfId="0" applyFont="1" applyBorder="1" applyAlignment="1">
      <alignment/>
    </xf>
    <xf numFmtId="165" fontId="41" fillId="24" borderId="17" xfId="0" applyNumberFormat="1" applyFont="1" applyFill="1" applyBorder="1" applyAlignment="1">
      <alignment horizontal="center"/>
    </xf>
    <xf numFmtId="0" fontId="24" fillId="0" borderId="25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28" fillId="0" borderId="27" xfId="0" applyNumberFormat="1" applyFont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0" fontId="28" fillId="0" borderId="12" xfId="0" applyNumberFormat="1" applyFont="1" applyFill="1" applyBorder="1" applyAlignment="1">
      <alignment horizontal="center" vertical="center"/>
    </xf>
    <xf numFmtId="0" fontId="28" fillId="0" borderId="28" xfId="0" applyNumberFormat="1" applyFont="1" applyFill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justify" vertical="center" wrapText="1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2" fillId="0" borderId="23" xfId="0" applyFont="1" applyBorder="1" applyAlignment="1">
      <alignment vertical="center" wrapText="1"/>
    </xf>
    <xf numFmtId="0" fontId="33" fillId="0" borderId="23" xfId="0" applyFont="1" applyBorder="1" applyAlignment="1">
      <alignment horizontal="center" vertical="center" wrapText="1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vertical="center"/>
    </xf>
    <xf numFmtId="0" fontId="28" fillId="0" borderId="23" xfId="0" applyFont="1" applyFill="1" applyBorder="1" applyAlignment="1">
      <alignment horizontal="center" vertical="center"/>
    </xf>
    <xf numFmtId="0" fontId="34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wrapText="1"/>
    </xf>
    <xf numFmtId="0" fontId="32" fillId="0" borderId="29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22" fillId="0" borderId="33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0" borderId="31" xfId="0" applyNumberFormat="1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32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22" fillId="0" borderId="35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/>
    </xf>
    <xf numFmtId="0" fontId="28" fillId="0" borderId="33" xfId="0" applyNumberFormat="1" applyFont="1" applyBorder="1" applyAlignment="1">
      <alignment horizontal="center" vertical="center"/>
    </xf>
    <xf numFmtId="0" fontId="28" fillId="0" borderId="33" xfId="0" applyFont="1" applyFill="1" applyBorder="1" applyAlignment="1">
      <alignment horizontal="center" vertical="center"/>
    </xf>
    <xf numFmtId="0" fontId="28" fillId="0" borderId="33" xfId="0" applyNumberFormat="1" applyFont="1" applyFill="1" applyBorder="1" applyAlignment="1">
      <alignment horizontal="center" vertical="center"/>
    </xf>
    <xf numFmtId="0" fontId="28" fillId="0" borderId="37" xfId="0" applyNumberFormat="1" applyFont="1" applyFill="1" applyBorder="1" applyAlignment="1">
      <alignment horizontal="center" vertical="center"/>
    </xf>
    <xf numFmtId="165" fontId="41" fillId="0" borderId="38" xfId="0" applyNumberFormat="1" applyFont="1" applyFill="1" applyBorder="1" applyAlignment="1">
      <alignment horizontal="center"/>
    </xf>
    <xf numFmtId="165" fontId="41" fillId="0" borderId="17" xfId="0" applyNumberFormat="1" applyFont="1" applyFill="1" applyBorder="1" applyAlignment="1">
      <alignment horizontal="center"/>
    </xf>
    <xf numFmtId="165" fontId="42" fillId="0" borderId="17" xfId="0" applyNumberFormat="1" applyFont="1" applyFill="1" applyBorder="1" applyAlignment="1">
      <alignment horizontal="center"/>
    </xf>
    <xf numFmtId="165" fontId="41" fillId="0" borderId="24" xfId="0" applyNumberFormat="1" applyFont="1" applyFill="1" applyBorder="1" applyAlignment="1">
      <alignment horizontal="center"/>
    </xf>
    <xf numFmtId="165" fontId="42" fillId="0" borderId="24" xfId="0" applyNumberFormat="1" applyFont="1" applyFill="1" applyBorder="1" applyAlignment="1">
      <alignment horizontal="center"/>
    </xf>
    <xf numFmtId="165" fontId="41" fillId="0" borderId="39" xfId="0" applyNumberFormat="1" applyFont="1" applyFill="1" applyBorder="1" applyAlignment="1">
      <alignment horizontal="center"/>
    </xf>
    <xf numFmtId="165" fontId="41" fillId="0" borderId="16" xfId="0" applyNumberFormat="1" applyFont="1" applyFill="1" applyBorder="1" applyAlignment="1">
      <alignment horizontal="center"/>
    </xf>
    <xf numFmtId="165" fontId="42" fillId="0" borderId="40" xfId="0" applyNumberFormat="1" applyFont="1" applyFill="1" applyBorder="1" applyAlignment="1">
      <alignment horizontal="center"/>
    </xf>
    <xf numFmtId="0" fontId="29" fillId="0" borderId="3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9" fillId="0" borderId="33" xfId="0" applyFont="1" applyFill="1" applyBorder="1" applyAlignment="1">
      <alignment horizontal="center" vertical="center" wrapText="1"/>
    </xf>
    <xf numFmtId="0" fontId="29" fillId="0" borderId="23" xfId="0" applyFont="1" applyFill="1" applyBorder="1" applyAlignment="1">
      <alignment horizontal="center" vertical="center" wrapText="1"/>
    </xf>
    <xf numFmtId="0" fontId="29" fillId="0" borderId="31" xfId="0" applyFont="1" applyFill="1" applyBorder="1" applyAlignment="1">
      <alignment horizontal="center" vertical="center" wrapText="1"/>
    </xf>
    <xf numFmtId="0" fontId="24" fillId="0" borderId="29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 vertical="center" wrapText="1"/>
    </xf>
    <xf numFmtId="0" fontId="24" fillId="24" borderId="33" xfId="0" applyFont="1" applyFill="1" applyBorder="1" applyAlignment="1">
      <alignment horizontal="center" vertical="center" wrapText="1"/>
    </xf>
    <xf numFmtId="0" fontId="24" fillId="24" borderId="37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24" borderId="32" xfId="0" applyFont="1" applyFill="1" applyBorder="1" applyAlignment="1">
      <alignment horizontal="left" vertical="center" wrapText="1"/>
    </xf>
    <xf numFmtId="0" fontId="24" fillId="24" borderId="33" xfId="0" applyFont="1" applyFill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4" fillId="0" borderId="29" xfId="0" applyFont="1" applyFill="1" applyBorder="1" applyAlignment="1">
      <alignment horizontal="left" vertical="top" wrapText="1"/>
    </xf>
    <xf numFmtId="0" fontId="24" fillId="0" borderId="23" xfId="0" applyFont="1" applyFill="1" applyBorder="1" applyAlignment="1">
      <alignment horizontal="left" vertical="top" wrapText="1"/>
    </xf>
    <xf numFmtId="0" fontId="24" fillId="0" borderId="25" xfId="0" applyFont="1" applyFill="1" applyBorder="1" applyAlignment="1">
      <alignment horizontal="left" vertical="top" wrapText="1"/>
    </xf>
    <xf numFmtId="0" fontId="24" fillId="0" borderId="29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30" xfId="0" applyFont="1" applyBorder="1" applyAlignment="1">
      <alignment horizontal="center" vertical="center" wrapText="1"/>
    </xf>
    <xf numFmtId="0" fontId="29" fillId="0" borderId="37" xfId="0" applyFont="1" applyFill="1" applyBorder="1" applyAlignment="1">
      <alignment horizontal="center" vertical="center" wrapText="1"/>
    </xf>
    <xf numFmtId="0" fontId="29" fillId="0" borderId="25" xfId="0" applyFont="1" applyFill="1" applyBorder="1" applyAlignment="1">
      <alignment horizontal="center" vertical="center" wrapText="1"/>
    </xf>
    <xf numFmtId="0" fontId="29" fillId="0" borderId="44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/>
    </xf>
    <xf numFmtId="0" fontId="28" fillId="0" borderId="23" xfId="0" applyNumberFormat="1" applyFont="1" applyBorder="1" applyAlignment="1">
      <alignment horizontal="center" vertical="center"/>
    </xf>
    <xf numFmtId="0" fontId="2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8" fillId="0" borderId="31" xfId="0" applyNumberFormat="1" applyFont="1" applyBorder="1" applyAlignment="1">
      <alignment horizontal="center" vertical="center"/>
    </xf>
    <xf numFmtId="0" fontId="28" fillId="0" borderId="31" xfId="0" applyNumberFormat="1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center" vertical="center"/>
    </xf>
    <xf numFmtId="0" fontId="22" fillId="0" borderId="35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/>
    </xf>
    <xf numFmtId="0" fontId="28" fillId="0" borderId="25" xfId="0" applyNumberFormat="1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>
      <alignment horizontal="center" vertical="center"/>
    </xf>
    <xf numFmtId="0" fontId="28" fillId="0" borderId="23" xfId="43" applyNumberFormat="1" applyFont="1" applyFill="1" applyBorder="1" applyAlignment="1" applyProtection="1">
      <alignment horizontal="center" vertical="center"/>
      <protection/>
    </xf>
    <xf numFmtId="165" fontId="41" fillId="0" borderId="45" xfId="0" applyNumberFormat="1" applyFont="1" applyFill="1" applyBorder="1" applyAlignment="1">
      <alignment horizontal="center"/>
    </xf>
    <xf numFmtId="0" fontId="37" fillId="0" borderId="23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40" fillId="0" borderId="46" xfId="0" applyFont="1" applyBorder="1" applyAlignment="1">
      <alignment horizontal="center" wrapText="1"/>
    </xf>
    <xf numFmtId="0" fontId="41" fillId="0" borderId="4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wrapText="1"/>
    </xf>
    <xf numFmtId="0" fontId="22" fillId="0" borderId="10" xfId="0" applyFont="1" applyFill="1" applyBorder="1" applyAlignment="1">
      <alignment horizontal="center" vertical="center" wrapText="1"/>
    </xf>
    <xf numFmtId="0" fontId="32" fillId="0" borderId="2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 wrapText="1"/>
    </xf>
    <xf numFmtId="0" fontId="32" fillId="0" borderId="30" xfId="0" applyFont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44" xfId="0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6"/>
  <sheetViews>
    <sheetView tabSelected="1" view="pageBreakPreview" zoomScale="60" zoomScalePageLayoutView="0" workbookViewId="0" topLeftCell="A1">
      <pane xSplit="4" ySplit="26" topLeftCell="E27" activePane="bottomRight" state="frozen"/>
      <selection pane="topLeft" activeCell="A1" sqref="A1"/>
      <selection pane="topRight" activeCell="E1" sqref="E1"/>
      <selection pane="bottomLeft" activeCell="A24" sqref="A24"/>
      <selection pane="bottomRight" activeCell="T33" sqref="T33"/>
    </sheetView>
  </sheetViews>
  <sheetFormatPr defaultColWidth="9.00390625" defaultRowHeight="12.75"/>
  <cols>
    <col min="1" max="1" width="3.125" style="0" customWidth="1"/>
    <col min="2" max="2" width="12.875" style="0" customWidth="1"/>
    <col min="3" max="3" width="17.625" style="0" customWidth="1"/>
    <col min="4" max="4" width="60.375" style="0" customWidth="1"/>
    <col min="5" max="5" width="18.125" style="0" customWidth="1"/>
    <col min="6" max="6" width="18.375" style="0" customWidth="1"/>
    <col min="7" max="7" width="17.75390625" style="0" customWidth="1"/>
    <col min="8" max="8" width="18.625" style="0" customWidth="1"/>
    <col min="9" max="9" width="17.00390625" style="0" customWidth="1"/>
    <col min="10" max="10" width="18.00390625" style="0" customWidth="1"/>
    <col min="11" max="11" width="11.375" style="0" hidden="1" customWidth="1"/>
    <col min="12" max="12" width="9.625" style="0" hidden="1" customWidth="1"/>
    <col min="13" max="13" width="11.75390625" style="0" hidden="1" customWidth="1"/>
    <col min="14" max="14" width="18.125" style="1" customWidth="1"/>
    <col min="15" max="15" width="18.25390625" style="1" customWidth="1"/>
    <col min="16" max="16" width="16.75390625" style="0" customWidth="1"/>
    <col min="17" max="18" width="18.00390625" style="0" customWidth="1"/>
    <col min="19" max="19" width="19.125" style="0" customWidth="1"/>
    <col min="20" max="20" width="17.625" style="1" customWidth="1"/>
    <col min="21" max="21" width="18.625" style="1" customWidth="1"/>
  </cols>
  <sheetData>
    <row r="1" ht="12" customHeight="1">
      <c r="F1" s="2"/>
    </row>
    <row r="2" ht="3" customHeight="1" hidden="1"/>
    <row r="3" spans="2:7" ht="15.75">
      <c r="B3" s="3"/>
      <c r="C3" s="4"/>
      <c r="D3" s="5" t="s">
        <v>67</v>
      </c>
      <c r="E3" s="4"/>
      <c r="F3" s="4"/>
      <c r="G3" s="4"/>
    </row>
    <row r="4" spans="2:7" ht="15.75">
      <c r="B4" s="3"/>
      <c r="C4" s="4"/>
      <c r="D4" s="5" t="s">
        <v>73</v>
      </c>
      <c r="E4" s="4"/>
      <c r="F4" s="4"/>
      <c r="G4" s="4"/>
    </row>
    <row r="5" spans="2:7" ht="15.75">
      <c r="B5" s="3"/>
      <c r="C5" s="4"/>
      <c r="D5" s="5"/>
      <c r="E5" s="4"/>
      <c r="F5" s="4"/>
      <c r="G5" s="4"/>
    </row>
    <row r="6" spans="2:7" ht="15.75">
      <c r="B6" s="3"/>
      <c r="C6" s="4"/>
      <c r="D6" s="5"/>
      <c r="E6" s="4"/>
      <c r="F6" s="4"/>
      <c r="G6" s="4"/>
    </row>
    <row r="7" spans="2:10" ht="12.75" customHeight="1">
      <c r="B7" s="100" t="s">
        <v>58</v>
      </c>
      <c r="C7" s="100"/>
      <c r="D7" s="100"/>
      <c r="E7" s="100"/>
      <c r="F7" s="100"/>
      <c r="G7" s="100"/>
      <c r="H7" s="100"/>
      <c r="I7" s="100"/>
      <c r="J7" s="100"/>
    </row>
    <row r="8" spans="2:10" ht="12.75">
      <c r="B8" s="100"/>
      <c r="C8" s="100"/>
      <c r="D8" s="100"/>
      <c r="E8" s="100"/>
      <c r="F8" s="100"/>
      <c r="G8" s="100"/>
      <c r="H8" s="100"/>
      <c r="I8" s="100"/>
      <c r="J8" s="100"/>
    </row>
    <row r="9" spans="2:10" ht="11.25" customHeight="1">
      <c r="B9" s="100"/>
      <c r="C9" s="100"/>
      <c r="D9" s="100"/>
      <c r="E9" s="100"/>
      <c r="F9" s="100"/>
      <c r="G9" s="100"/>
      <c r="H9" s="100"/>
      <c r="I9" s="100"/>
      <c r="J9" s="100"/>
    </row>
    <row r="10" spans="2:10" ht="11.25" customHeight="1" thickBot="1">
      <c r="B10" s="6"/>
      <c r="C10" s="6"/>
      <c r="D10" s="6"/>
      <c r="E10" s="6"/>
      <c r="F10" s="6"/>
      <c r="G10" s="6"/>
      <c r="H10" s="6"/>
      <c r="I10" s="6"/>
      <c r="J10" s="6"/>
    </row>
    <row r="11" spans="2:10" ht="26.25" customHeight="1">
      <c r="B11" s="101" t="s">
        <v>0</v>
      </c>
      <c r="C11" s="102"/>
      <c r="D11" s="102"/>
      <c r="E11" s="98">
        <v>1000</v>
      </c>
      <c r="F11" s="99" t="s">
        <v>1</v>
      </c>
      <c r="G11" s="6"/>
      <c r="H11" s="6"/>
      <c r="I11" s="6"/>
      <c r="J11" s="6"/>
    </row>
    <row r="12" spans="2:10" ht="26.25" customHeight="1">
      <c r="B12" s="107" t="s">
        <v>66</v>
      </c>
      <c r="C12" s="108"/>
      <c r="D12" s="108"/>
      <c r="E12" s="31">
        <v>100</v>
      </c>
      <c r="F12" s="36" t="s">
        <v>1</v>
      </c>
      <c r="G12" s="6"/>
      <c r="H12" s="6"/>
      <c r="I12" s="6"/>
      <c r="J12" s="6"/>
    </row>
    <row r="13" spans="2:10" ht="26.25" customHeight="1">
      <c r="B13" s="109" t="s">
        <v>71</v>
      </c>
      <c r="C13" s="110"/>
      <c r="D13" s="110"/>
      <c r="E13" s="110"/>
      <c r="F13" s="88"/>
      <c r="G13" s="6"/>
      <c r="H13" s="6"/>
      <c r="I13" s="6"/>
      <c r="J13" s="6"/>
    </row>
    <row r="14" spans="2:10" ht="30" customHeight="1">
      <c r="B14" s="93" t="s">
        <v>64</v>
      </c>
      <c r="C14" s="94"/>
      <c r="D14" s="94"/>
      <c r="E14" s="94" t="s">
        <v>65</v>
      </c>
      <c r="F14" s="95"/>
      <c r="G14" s="6"/>
      <c r="H14" s="6"/>
      <c r="I14" s="6"/>
      <c r="J14" s="6"/>
    </row>
    <row r="15" spans="2:10" ht="27.75" customHeight="1">
      <c r="B15" s="104" t="s">
        <v>61</v>
      </c>
      <c r="C15" s="105"/>
      <c r="D15" s="105"/>
      <c r="E15" s="105"/>
      <c r="F15" s="106"/>
      <c r="G15" s="6"/>
      <c r="H15" s="6"/>
      <c r="I15" s="6"/>
      <c r="J15" s="6"/>
    </row>
    <row r="16" spans="2:10" ht="27.75" customHeight="1">
      <c r="B16" s="30"/>
      <c r="C16" s="30"/>
      <c r="D16" s="30"/>
      <c r="E16" s="30"/>
      <c r="F16" s="30"/>
      <c r="G16" s="6"/>
      <c r="H16" s="6"/>
      <c r="I16" s="6"/>
      <c r="J16" s="6"/>
    </row>
    <row r="17" spans="1:10" ht="77.25" customHeight="1">
      <c r="A17" s="7"/>
      <c r="B17" s="103" t="s">
        <v>2</v>
      </c>
      <c r="C17" s="103"/>
      <c r="D17" s="103"/>
      <c r="E17" s="103"/>
      <c r="F17" s="8"/>
      <c r="G17" s="8"/>
      <c r="H17" s="8"/>
      <c r="I17" s="8"/>
      <c r="J17" s="8"/>
    </row>
    <row r="18" ht="9.75" customHeight="1">
      <c r="B18" s="9"/>
    </row>
    <row r="19" spans="2:7" ht="12.75" customHeight="1">
      <c r="B19" s="10" t="s">
        <v>3</v>
      </c>
      <c r="C19" s="4"/>
      <c r="D19" s="5"/>
      <c r="E19" s="4"/>
      <c r="F19" s="4"/>
      <c r="G19" s="4"/>
    </row>
    <row r="20" spans="1:10" ht="10.5" customHeight="1" hidden="1">
      <c r="A20" s="7"/>
      <c r="B20" s="11"/>
      <c r="C20" s="7"/>
      <c r="D20" s="7"/>
      <c r="H20" s="12"/>
      <c r="I20" s="12"/>
      <c r="J20" s="12"/>
    </row>
    <row r="21" ht="12.75" hidden="1">
      <c r="B21" s="9"/>
    </row>
    <row r="22" ht="12.75" hidden="1">
      <c r="B22" s="9"/>
    </row>
    <row r="23" ht="1.5" customHeight="1" thickBot="1">
      <c r="B23" s="9"/>
    </row>
    <row r="24" spans="2:21" ht="15" customHeight="1">
      <c r="B24" s="87" t="s">
        <v>4</v>
      </c>
      <c r="C24" s="96" t="s">
        <v>5</v>
      </c>
      <c r="D24" s="96" t="s">
        <v>6</v>
      </c>
      <c r="E24" s="90" t="s">
        <v>7</v>
      </c>
      <c r="F24" s="90"/>
      <c r="G24" s="90" t="s">
        <v>8</v>
      </c>
      <c r="H24" s="90"/>
      <c r="I24" s="90" t="s">
        <v>9</v>
      </c>
      <c r="J24" s="90"/>
      <c r="K24" s="90"/>
      <c r="L24" s="90"/>
      <c r="M24" s="90"/>
      <c r="N24" s="90" t="s">
        <v>10</v>
      </c>
      <c r="O24" s="90"/>
      <c r="P24" s="90" t="s">
        <v>11</v>
      </c>
      <c r="Q24" s="90"/>
      <c r="R24" s="90" t="s">
        <v>12</v>
      </c>
      <c r="S24" s="90"/>
      <c r="T24" s="90" t="s">
        <v>13</v>
      </c>
      <c r="U24" s="113"/>
    </row>
    <row r="25" spans="2:21" ht="10.5" customHeight="1">
      <c r="B25" s="111"/>
      <c r="C25" s="97"/>
      <c r="D25" s="97"/>
      <c r="E25" s="91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114"/>
    </row>
    <row r="26" spans="2:21" ht="6" customHeight="1" thickBot="1">
      <c r="B26" s="112"/>
      <c r="C26" s="86"/>
      <c r="D26" s="86"/>
      <c r="E26" s="92"/>
      <c r="F26" s="92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115"/>
    </row>
    <row r="27" spans="2:21" ht="72" customHeight="1">
      <c r="B27" s="59"/>
      <c r="C27" s="60"/>
      <c r="D27" s="61" t="s">
        <v>14</v>
      </c>
      <c r="E27" s="62" t="s">
        <v>15</v>
      </c>
      <c r="F27" s="62" t="s">
        <v>72</v>
      </c>
      <c r="G27" s="62" t="s">
        <v>15</v>
      </c>
      <c r="H27" s="62" t="s">
        <v>72</v>
      </c>
      <c r="I27" s="62" t="s">
        <v>15</v>
      </c>
      <c r="J27" s="62" t="s">
        <v>72</v>
      </c>
      <c r="K27" s="89"/>
      <c r="L27" s="89"/>
      <c r="M27" s="62"/>
      <c r="N27" s="62" t="s">
        <v>15</v>
      </c>
      <c r="O27" s="62" t="s">
        <v>72</v>
      </c>
      <c r="P27" s="62" t="s">
        <v>15</v>
      </c>
      <c r="Q27" s="62" t="s">
        <v>72</v>
      </c>
      <c r="R27" s="62" t="s">
        <v>15</v>
      </c>
      <c r="S27" s="62" t="s">
        <v>72</v>
      </c>
      <c r="T27" s="62" t="s">
        <v>15</v>
      </c>
      <c r="U27" s="62" t="s">
        <v>72</v>
      </c>
    </row>
    <row r="28" spans="2:21" ht="51" customHeight="1">
      <c r="B28" s="55" t="s">
        <v>16</v>
      </c>
      <c r="C28" s="44" t="s">
        <v>17</v>
      </c>
      <c r="D28" s="45" t="s">
        <v>50</v>
      </c>
      <c r="E28" s="43">
        <f>E30+1000</f>
        <v>24800</v>
      </c>
      <c r="F28" s="46">
        <f>E28-300</f>
        <v>24500</v>
      </c>
      <c r="G28" s="43">
        <f>G30+1000</f>
        <v>25800</v>
      </c>
      <c r="H28" s="46">
        <f>G28-300</f>
        <v>25500</v>
      </c>
      <c r="I28" s="47">
        <f>I30+1000</f>
        <v>24800</v>
      </c>
      <c r="J28" s="47">
        <f>I28-300</f>
        <v>24500</v>
      </c>
      <c r="K28" s="48"/>
      <c r="L28" s="48"/>
      <c r="M28" s="48"/>
      <c r="N28" s="116" t="s">
        <v>18</v>
      </c>
      <c r="O28" s="116"/>
      <c r="P28" s="118"/>
      <c r="Q28" s="118"/>
      <c r="R28" s="118"/>
      <c r="S28" s="118"/>
      <c r="T28" s="116"/>
      <c r="U28" s="117"/>
    </row>
    <row r="29" spans="2:21" ht="56.25" customHeight="1" hidden="1">
      <c r="B29" s="55" t="s">
        <v>19</v>
      </c>
      <c r="C29" s="44" t="s">
        <v>20</v>
      </c>
      <c r="D29" s="45" t="s">
        <v>55</v>
      </c>
      <c r="E29" s="43"/>
      <c r="F29" s="46"/>
      <c r="G29" s="118"/>
      <c r="H29" s="118"/>
      <c r="I29" s="47"/>
      <c r="J29" s="47"/>
      <c r="K29" s="48"/>
      <c r="L29" s="48"/>
      <c r="M29" s="48"/>
      <c r="N29" s="116" t="s">
        <v>18</v>
      </c>
      <c r="O29" s="116"/>
      <c r="P29" s="118"/>
      <c r="Q29" s="118"/>
      <c r="R29" s="118"/>
      <c r="S29" s="118"/>
      <c r="T29" s="116"/>
      <c r="U29" s="117"/>
    </row>
    <row r="30" spans="2:21" ht="24.75" customHeight="1">
      <c r="B30" s="141" t="s">
        <v>21</v>
      </c>
      <c r="C30" s="142" t="s">
        <v>22</v>
      </c>
      <c r="D30" s="143" t="s">
        <v>60</v>
      </c>
      <c r="E30" s="118">
        <v>23800</v>
      </c>
      <c r="F30" s="122">
        <f>E30-300</f>
        <v>23500</v>
      </c>
      <c r="G30" s="119">
        <v>24800</v>
      </c>
      <c r="H30" s="120">
        <f>G30-300</f>
        <v>24500</v>
      </c>
      <c r="I30" s="119">
        <v>23800</v>
      </c>
      <c r="J30" s="120">
        <f>I30-300</f>
        <v>23500</v>
      </c>
      <c r="K30" s="51"/>
      <c r="L30" s="51"/>
      <c r="M30" s="51"/>
      <c r="N30" s="123">
        <v>23300</v>
      </c>
      <c r="O30" s="121">
        <f>N30-300</f>
        <v>23000</v>
      </c>
      <c r="P30" s="119">
        <v>23300</v>
      </c>
      <c r="Q30" s="120">
        <f>P30-300</f>
        <v>23000</v>
      </c>
      <c r="R30" s="119">
        <v>23300</v>
      </c>
      <c r="S30" s="120">
        <f>R30-300</f>
        <v>23000</v>
      </c>
      <c r="T30" s="123">
        <v>23200</v>
      </c>
      <c r="U30" s="130">
        <f>T30-300</f>
        <v>22900</v>
      </c>
    </row>
    <row r="31" spans="2:21" ht="13.5" customHeight="1">
      <c r="B31" s="141"/>
      <c r="C31" s="142"/>
      <c r="D31" s="143"/>
      <c r="E31" s="118"/>
      <c r="F31" s="122"/>
      <c r="G31" s="119"/>
      <c r="H31" s="120"/>
      <c r="I31" s="119"/>
      <c r="J31" s="120"/>
      <c r="K31" s="51"/>
      <c r="L31" s="51"/>
      <c r="M31" s="51"/>
      <c r="N31" s="123"/>
      <c r="O31" s="121"/>
      <c r="P31" s="119"/>
      <c r="Q31" s="120"/>
      <c r="R31" s="119"/>
      <c r="S31" s="120"/>
      <c r="T31" s="123"/>
      <c r="U31" s="130"/>
    </row>
    <row r="32" spans="2:21" ht="43.5" customHeight="1" hidden="1" thickBot="1">
      <c r="B32" s="55" t="s">
        <v>48</v>
      </c>
      <c r="C32" s="44" t="s">
        <v>49</v>
      </c>
      <c r="D32" s="49" t="s">
        <v>51</v>
      </c>
      <c r="E32" s="43">
        <f>E37</f>
        <v>24300</v>
      </c>
      <c r="F32" s="46">
        <f>E32-500</f>
        <v>23800</v>
      </c>
      <c r="G32" s="118"/>
      <c r="H32" s="118"/>
      <c r="I32" s="118"/>
      <c r="J32" s="118"/>
      <c r="K32" s="51"/>
      <c r="L32" s="51"/>
      <c r="M32" s="51"/>
      <c r="N32" s="116"/>
      <c r="O32" s="116"/>
      <c r="P32" s="118"/>
      <c r="Q32" s="118"/>
      <c r="R32" s="118"/>
      <c r="S32" s="118"/>
      <c r="T32" s="116"/>
      <c r="U32" s="117"/>
    </row>
    <row r="33" spans="2:21" ht="36" customHeight="1">
      <c r="B33" s="55" t="s">
        <v>23</v>
      </c>
      <c r="C33" s="44" t="s">
        <v>24</v>
      </c>
      <c r="D33" s="53" t="s">
        <v>52</v>
      </c>
      <c r="E33" s="43">
        <v>10000</v>
      </c>
      <c r="F33" s="46">
        <f>E33-300</f>
        <v>9700</v>
      </c>
      <c r="G33" s="43">
        <v>11000</v>
      </c>
      <c r="H33" s="46">
        <f>G33-300</f>
        <v>10700</v>
      </c>
      <c r="I33" s="47"/>
      <c r="J33" s="120"/>
      <c r="K33" s="51"/>
      <c r="L33" s="51"/>
      <c r="M33" s="51"/>
      <c r="N33" s="123"/>
      <c r="O33" s="121"/>
      <c r="P33" s="47"/>
      <c r="Q33" s="120"/>
      <c r="R33" s="119"/>
      <c r="S33" s="120"/>
      <c r="T33" s="52"/>
      <c r="U33" s="130"/>
    </row>
    <row r="34" spans="2:21" ht="0.75" customHeight="1" thickBot="1">
      <c r="B34" s="56" t="s">
        <v>25</v>
      </c>
      <c r="C34" s="57" t="s">
        <v>26</v>
      </c>
      <c r="D34" s="58" t="s">
        <v>27</v>
      </c>
      <c r="E34" s="63" t="e">
        <f>#REF!</f>
        <v>#REF!</v>
      </c>
      <c r="F34" s="63"/>
      <c r="G34" s="63"/>
      <c r="H34" s="63" t="e">
        <f>#REF!</f>
        <v>#REF!</v>
      </c>
      <c r="I34" s="63"/>
      <c r="J34" s="125"/>
      <c r="K34" s="63"/>
      <c r="L34" s="64"/>
      <c r="M34" s="64"/>
      <c r="N34" s="124"/>
      <c r="O34" s="126"/>
      <c r="P34" s="63"/>
      <c r="Q34" s="125"/>
      <c r="R34" s="129"/>
      <c r="S34" s="125"/>
      <c r="T34" s="65"/>
      <c r="U34" s="131"/>
    </row>
    <row r="35" spans="2:21" ht="16.5" customHeight="1" thickBot="1">
      <c r="B35" s="66"/>
      <c r="C35" s="67"/>
      <c r="D35" s="68" t="s">
        <v>28</v>
      </c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69"/>
    </row>
    <row r="36" spans="2:21" ht="66" customHeight="1">
      <c r="B36" s="70" t="s">
        <v>68</v>
      </c>
      <c r="C36" s="71" t="s">
        <v>29</v>
      </c>
      <c r="D36" s="72" t="s">
        <v>69</v>
      </c>
      <c r="E36" s="73">
        <f>E30-500</f>
        <v>23300</v>
      </c>
      <c r="F36" s="74">
        <f>E36-300</f>
        <v>23000</v>
      </c>
      <c r="G36" s="73">
        <f>G30-500</f>
        <v>24300</v>
      </c>
      <c r="H36" s="74">
        <f>G36-300</f>
        <v>24000</v>
      </c>
      <c r="I36" s="73">
        <f>I30-500</f>
        <v>23300</v>
      </c>
      <c r="J36" s="74">
        <f>I36-300</f>
        <v>23000</v>
      </c>
      <c r="K36" s="74">
        <f>J36+300</f>
        <v>23300</v>
      </c>
      <c r="L36" s="73">
        <f>K36</f>
        <v>23300</v>
      </c>
      <c r="M36" s="73">
        <v>11700</v>
      </c>
      <c r="N36" s="75">
        <f>N30-500</f>
        <v>22800</v>
      </c>
      <c r="O36" s="76">
        <f>N36-300</f>
        <v>22500</v>
      </c>
      <c r="P36" s="73">
        <f>P30-500</f>
        <v>22800</v>
      </c>
      <c r="Q36" s="74">
        <f>P36-300</f>
        <v>22500</v>
      </c>
      <c r="R36" s="73">
        <f>R30-500</f>
        <v>22800</v>
      </c>
      <c r="S36" s="74">
        <f>R36-300</f>
        <v>22500</v>
      </c>
      <c r="T36" s="75">
        <f>T30-500</f>
        <v>22700</v>
      </c>
      <c r="U36" s="77">
        <f>T36-300</f>
        <v>22400</v>
      </c>
    </row>
    <row r="37" spans="2:21" ht="27.75" customHeight="1">
      <c r="B37" s="55" t="s">
        <v>30</v>
      </c>
      <c r="C37" s="44" t="s">
        <v>31</v>
      </c>
      <c r="D37" s="49" t="s">
        <v>57</v>
      </c>
      <c r="E37" s="47">
        <f>E28-500</f>
        <v>24300</v>
      </c>
      <c r="F37" s="50">
        <f>E37-300</f>
        <v>24000</v>
      </c>
      <c r="G37" s="47">
        <f>G28-400</f>
        <v>25400</v>
      </c>
      <c r="H37" s="50">
        <f>G37-300</f>
        <v>25100</v>
      </c>
      <c r="I37" s="47">
        <f>I28-500</f>
        <v>24300</v>
      </c>
      <c r="J37" s="47">
        <f>I37-300</f>
        <v>24000</v>
      </c>
      <c r="K37" s="47" t="s">
        <v>18</v>
      </c>
      <c r="L37" s="47" t="s">
        <v>18</v>
      </c>
      <c r="M37" s="47" t="s">
        <v>18</v>
      </c>
      <c r="N37" s="123" t="s">
        <v>18</v>
      </c>
      <c r="O37" s="123"/>
      <c r="P37" s="119"/>
      <c r="Q37" s="119"/>
      <c r="R37" s="119"/>
      <c r="S37" s="119"/>
      <c r="T37" s="123"/>
      <c r="U37" s="127"/>
    </row>
    <row r="38" spans="2:21" ht="33.75" customHeight="1" hidden="1" thickBot="1">
      <c r="B38" s="55" t="s">
        <v>32</v>
      </c>
      <c r="C38" s="44" t="s">
        <v>33</v>
      </c>
      <c r="D38" s="54" t="s">
        <v>56</v>
      </c>
      <c r="E38" s="47"/>
      <c r="F38" s="50"/>
      <c r="G38" s="119"/>
      <c r="H38" s="119"/>
      <c r="I38" s="47"/>
      <c r="J38" s="47"/>
      <c r="K38" s="47" t="s">
        <v>18</v>
      </c>
      <c r="L38" s="47" t="s">
        <v>18</v>
      </c>
      <c r="M38" s="47" t="s">
        <v>18</v>
      </c>
      <c r="N38" s="123" t="s">
        <v>18</v>
      </c>
      <c r="O38" s="123"/>
      <c r="P38" s="119"/>
      <c r="Q38" s="119"/>
      <c r="R38" s="119"/>
      <c r="S38" s="119"/>
      <c r="T38" s="123"/>
      <c r="U38" s="127"/>
    </row>
    <row r="39" spans="2:21" ht="22.5" customHeight="1" hidden="1" thickBot="1">
      <c r="B39" s="141" t="s">
        <v>34</v>
      </c>
      <c r="C39" s="142" t="s">
        <v>35</v>
      </c>
      <c r="D39" s="143" t="s">
        <v>53</v>
      </c>
      <c r="E39" s="119">
        <f>E30-700</f>
        <v>23100</v>
      </c>
      <c r="F39" s="120">
        <f>E39-500</f>
        <v>22600</v>
      </c>
      <c r="G39" s="132">
        <f>G30-600</f>
        <v>24200</v>
      </c>
      <c r="H39" s="132">
        <f>G39-500</f>
        <v>23700</v>
      </c>
      <c r="I39" s="119">
        <f>I30-700</f>
        <v>23100</v>
      </c>
      <c r="J39" s="120">
        <f>I39-500</f>
        <v>22600</v>
      </c>
      <c r="K39" s="119" t="s">
        <v>18</v>
      </c>
      <c r="L39" s="119" t="s">
        <v>18</v>
      </c>
      <c r="M39" s="119" t="s">
        <v>18</v>
      </c>
      <c r="N39" s="123">
        <f>N30-650</f>
        <v>22650</v>
      </c>
      <c r="O39" s="121">
        <f>N39-500</f>
        <v>22150</v>
      </c>
      <c r="P39" s="123">
        <f>P30-650</f>
        <v>22650</v>
      </c>
      <c r="Q39" s="121">
        <f>P39-500</f>
        <v>22150</v>
      </c>
      <c r="R39" s="119">
        <f>R30-650</f>
        <v>22650</v>
      </c>
      <c r="S39" s="120">
        <f>R39-500</f>
        <v>22150</v>
      </c>
      <c r="T39" s="123">
        <f>T30-700</f>
        <v>22500</v>
      </c>
      <c r="U39" s="130">
        <f>T39-500</f>
        <v>22000</v>
      </c>
    </row>
    <row r="40" spans="2:21" ht="21" customHeight="1" hidden="1" thickBot="1">
      <c r="B40" s="141"/>
      <c r="C40" s="142"/>
      <c r="D40" s="143"/>
      <c r="E40" s="119"/>
      <c r="F40" s="120"/>
      <c r="G40" s="132"/>
      <c r="H40" s="132"/>
      <c r="I40" s="119"/>
      <c r="J40" s="120"/>
      <c r="K40" s="119"/>
      <c r="L40" s="119"/>
      <c r="M40" s="119"/>
      <c r="N40" s="123"/>
      <c r="O40" s="121"/>
      <c r="P40" s="123"/>
      <c r="Q40" s="121"/>
      <c r="R40" s="119"/>
      <c r="S40" s="120"/>
      <c r="T40" s="123"/>
      <c r="U40" s="130"/>
    </row>
    <row r="41" spans="2:21" ht="16.5" customHeight="1">
      <c r="B41" s="141" t="s">
        <v>36</v>
      </c>
      <c r="C41" s="142" t="s">
        <v>26</v>
      </c>
      <c r="D41" s="143" t="s">
        <v>70</v>
      </c>
      <c r="E41" s="119">
        <f>E30-300</f>
        <v>23500</v>
      </c>
      <c r="F41" s="119">
        <f>E41-300</f>
        <v>23200</v>
      </c>
      <c r="G41" s="119">
        <f>G30-300</f>
        <v>24500</v>
      </c>
      <c r="H41" s="119">
        <f>G41-300</f>
        <v>24200</v>
      </c>
      <c r="I41" s="119"/>
      <c r="J41" s="119"/>
      <c r="K41" s="119" t="s">
        <v>18</v>
      </c>
      <c r="L41" s="119" t="s">
        <v>18</v>
      </c>
      <c r="M41" s="119" t="s">
        <v>18</v>
      </c>
      <c r="N41" s="123"/>
      <c r="O41" s="123"/>
      <c r="P41" s="119"/>
      <c r="Q41" s="119"/>
      <c r="R41" s="119"/>
      <c r="S41" s="119"/>
      <c r="T41" s="123"/>
      <c r="U41" s="150"/>
    </row>
    <row r="42" spans="2:21" ht="15.75" customHeight="1" thickBot="1">
      <c r="B42" s="149"/>
      <c r="C42" s="144"/>
      <c r="D42" s="148"/>
      <c r="E42" s="129"/>
      <c r="F42" s="129"/>
      <c r="G42" s="129"/>
      <c r="H42" s="129"/>
      <c r="I42" s="129"/>
      <c r="J42" s="129"/>
      <c r="K42" s="129"/>
      <c r="L42" s="129"/>
      <c r="M42" s="129"/>
      <c r="N42" s="124"/>
      <c r="O42" s="124"/>
      <c r="P42" s="129"/>
      <c r="Q42" s="129"/>
      <c r="R42" s="129"/>
      <c r="S42" s="129"/>
      <c r="T42" s="124"/>
      <c r="U42" s="151"/>
    </row>
    <row r="43" spans="2:21" ht="32.25" customHeight="1" hidden="1" thickBot="1">
      <c r="B43" s="145" t="s">
        <v>37</v>
      </c>
      <c r="C43" s="37" t="s">
        <v>38</v>
      </c>
      <c r="D43" s="38" t="s">
        <v>54</v>
      </c>
      <c r="E43" s="14">
        <f>E30-700</f>
        <v>23100</v>
      </c>
      <c r="F43" s="15">
        <f>E43-500</f>
        <v>22600</v>
      </c>
      <c r="G43" s="14">
        <f>G30-600</f>
        <v>24200</v>
      </c>
      <c r="H43" s="15">
        <f>G43-500</f>
        <v>23700</v>
      </c>
      <c r="I43" s="14">
        <f>I30-700</f>
        <v>23100</v>
      </c>
      <c r="J43" s="15">
        <f>I43-500</f>
        <v>22600</v>
      </c>
      <c r="K43" s="16">
        <v>11700</v>
      </c>
      <c r="L43" s="39">
        <f>K43</f>
        <v>11700</v>
      </c>
      <c r="M43" s="17">
        <v>11700</v>
      </c>
      <c r="N43" s="40">
        <f>N30-650</f>
        <v>22650</v>
      </c>
      <c r="O43" s="41">
        <f>N43-500</f>
        <v>22150</v>
      </c>
      <c r="P43" s="40">
        <f>P30-650</f>
        <v>22650</v>
      </c>
      <c r="Q43" s="41">
        <f>P43-500</f>
        <v>22150</v>
      </c>
      <c r="R43" s="14">
        <f>R30-650</f>
        <v>22650</v>
      </c>
      <c r="S43" s="15">
        <f>R43-500</f>
        <v>22150</v>
      </c>
      <c r="T43" s="40">
        <f>T30-700</f>
        <v>22500</v>
      </c>
      <c r="U43" s="42">
        <f>T43-500</f>
        <v>22000</v>
      </c>
    </row>
    <row r="44" spans="2:21" ht="24.75" customHeight="1" hidden="1">
      <c r="B44" s="146" t="s">
        <v>39</v>
      </c>
      <c r="C44" s="18" t="s">
        <v>40</v>
      </c>
      <c r="D44" s="13" t="s">
        <v>41</v>
      </c>
      <c r="E44" s="147" t="s">
        <v>18</v>
      </c>
      <c r="F44" s="147">
        <v>100</v>
      </c>
      <c r="G44" s="138" t="s">
        <v>18</v>
      </c>
      <c r="H44" s="138"/>
      <c r="I44" s="138" t="s">
        <v>18</v>
      </c>
      <c r="J44" s="138"/>
      <c r="K44" s="19">
        <v>100</v>
      </c>
      <c r="L44" s="20">
        <v>100</v>
      </c>
      <c r="M44" s="20">
        <v>100</v>
      </c>
      <c r="N44" s="140" t="s">
        <v>18</v>
      </c>
      <c r="O44" s="140"/>
      <c r="P44" s="138" t="s">
        <v>18</v>
      </c>
      <c r="Q44" s="138"/>
      <c r="R44" s="138" t="s">
        <v>18</v>
      </c>
      <c r="S44" s="138"/>
      <c r="T44" s="140" t="s">
        <v>18</v>
      </c>
      <c r="U44" s="140"/>
    </row>
    <row r="45" ht="21" customHeight="1">
      <c r="B45" s="9"/>
    </row>
    <row r="46" ht="21" customHeight="1">
      <c r="B46" s="9"/>
    </row>
    <row r="47" spans="2:22" ht="34.5" customHeight="1">
      <c r="B47" s="21" t="s">
        <v>42</v>
      </c>
      <c r="C47" s="22"/>
      <c r="D47" s="33"/>
      <c r="E47" s="134" t="s">
        <v>62</v>
      </c>
      <c r="F47" s="134"/>
      <c r="G47" s="134" t="s">
        <v>62</v>
      </c>
      <c r="H47" s="134"/>
      <c r="I47" s="134" t="s">
        <v>62</v>
      </c>
      <c r="J47" s="134"/>
      <c r="K47" s="34"/>
      <c r="L47" s="34"/>
      <c r="M47" s="34"/>
      <c r="N47" s="134" t="s">
        <v>62</v>
      </c>
      <c r="O47" s="134"/>
      <c r="P47" s="134" t="s">
        <v>62</v>
      </c>
      <c r="Q47" s="134"/>
      <c r="R47" s="134" t="s">
        <v>62</v>
      </c>
      <c r="S47" s="134"/>
      <c r="T47" s="134" t="s">
        <v>62</v>
      </c>
      <c r="U47" s="134"/>
      <c r="V47" s="23"/>
    </row>
    <row r="48" spans="2:21" ht="32.25" customHeight="1">
      <c r="B48" s="9"/>
      <c r="F48" s="12"/>
      <c r="G48" s="135"/>
      <c r="H48" s="135"/>
      <c r="I48" s="12"/>
      <c r="J48" s="12"/>
      <c r="K48" s="12"/>
      <c r="L48" s="12"/>
      <c r="M48" s="12"/>
      <c r="N48" s="135"/>
      <c r="O48" s="135"/>
      <c r="P48" s="135"/>
      <c r="Q48" s="135"/>
      <c r="R48" s="135"/>
      <c r="S48" s="135"/>
      <c r="T48" s="32"/>
      <c r="U48" s="32"/>
    </row>
    <row r="49" ht="18">
      <c r="B49" s="24"/>
    </row>
    <row r="50" spans="2:3" ht="15.75">
      <c r="B50" s="25" t="s">
        <v>59</v>
      </c>
      <c r="C50" s="25"/>
    </row>
    <row r="51" spans="2:6" ht="15.75">
      <c r="B51" s="25"/>
      <c r="C51" s="139" t="s">
        <v>63</v>
      </c>
      <c r="D51" s="139"/>
      <c r="E51" s="139"/>
      <c r="F51" s="139"/>
    </row>
    <row r="52" spans="3:5" ht="29.25" customHeight="1">
      <c r="C52" s="139"/>
      <c r="D52" s="139"/>
      <c r="E52" s="139"/>
    </row>
    <row r="53" spans="8:9" ht="15.75" customHeight="1" thickBot="1">
      <c r="H53" s="136" t="s">
        <v>43</v>
      </c>
      <c r="I53" s="136"/>
    </row>
    <row r="54" spans="8:9" ht="12.75">
      <c r="H54" s="136"/>
      <c r="I54" s="136"/>
    </row>
    <row r="55" spans="5:16" ht="25.5" customHeight="1">
      <c r="E55" s="26" t="s">
        <v>44</v>
      </c>
      <c r="F55" s="27" t="s">
        <v>7</v>
      </c>
      <c r="G55" s="27" t="s">
        <v>8</v>
      </c>
      <c r="H55" s="27" t="s">
        <v>9</v>
      </c>
      <c r="I55" s="27" t="s">
        <v>10</v>
      </c>
      <c r="J55" s="27" t="s">
        <v>11</v>
      </c>
      <c r="K55" s="27"/>
      <c r="L55" s="27"/>
      <c r="M55" s="27"/>
      <c r="N55" s="28" t="s">
        <v>12</v>
      </c>
      <c r="O55" s="28"/>
      <c r="P55" s="29" t="s">
        <v>13</v>
      </c>
    </row>
    <row r="56" spans="5:16" ht="17.25" customHeight="1">
      <c r="E56" s="137" t="s">
        <v>45</v>
      </c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</row>
    <row r="57" spans="5:16" ht="19.5" customHeight="1">
      <c r="E57" s="78" t="s">
        <v>46</v>
      </c>
      <c r="F57" s="79">
        <v>0.045</v>
      </c>
      <c r="G57" s="35">
        <v>0.035</v>
      </c>
      <c r="H57" s="79">
        <v>0.05</v>
      </c>
      <c r="I57" s="79">
        <v>0.035</v>
      </c>
      <c r="J57" s="79">
        <v>0.035</v>
      </c>
      <c r="K57" s="80"/>
      <c r="L57" s="80"/>
      <c r="M57" s="80"/>
      <c r="N57" s="81">
        <v>0.035</v>
      </c>
      <c r="O57" s="82"/>
      <c r="P57" s="83">
        <v>0.05</v>
      </c>
    </row>
    <row r="58" spans="5:16" ht="17.25" customHeight="1">
      <c r="E58" s="78" t="s">
        <v>16</v>
      </c>
      <c r="F58" s="79">
        <v>0.01</v>
      </c>
      <c r="G58" s="79">
        <v>0.01</v>
      </c>
      <c r="H58" s="79">
        <v>0.015</v>
      </c>
      <c r="I58" s="79" t="s">
        <v>18</v>
      </c>
      <c r="J58" s="79" t="s">
        <v>18</v>
      </c>
      <c r="K58" s="80"/>
      <c r="L58" s="80"/>
      <c r="M58" s="80"/>
      <c r="N58" s="81" t="s">
        <v>18</v>
      </c>
      <c r="O58" s="82"/>
      <c r="P58" s="83" t="s">
        <v>18</v>
      </c>
    </row>
    <row r="59" spans="5:16" ht="16.5" customHeight="1">
      <c r="E59" s="78" t="s">
        <v>23</v>
      </c>
      <c r="F59" s="79">
        <v>0.05</v>
      </c>
      <c r="G59" s="79">
        <v>0.05</v>
      </c>
      <c r="H59" s="79" t="s">
        <v>18</v>
      </c>
      <c r="I59" s="79" t="s">
        <v>18</v>
      </c>
      <c r="J59" s="79" t="s">
        <v>18</v>
      </c>
      <c r="K59" s="79" t="s">
        <v>18</v>
      </c>
      <c r="L59" s="79" t="s">
        <v>18</v>
      </c>
      <c r="M59" s="79" t="s">
        <v>18</v>
      </c>
      <c r="N59" s="79" t="s">
        <v>18</v>
      </c>
      <c r="O59" s="82"/>
      <c r="P59" s="79" t="s">
        <v>18</v>
      </c>
    </row>
    <row r="60" spans="5:16" ht="18" customHeight="1">
      <c r="E60" s="133" t="s">
        <v>47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</row>
    <row r="61" spans="5:16" ht="18.75" customHeight="1">
      <c r="E61" s="78" t="s">
        <v>34</v>
      </c>
      <c r="F61" s="79" t="s">
        <v>18</v>
      </c>
      <c r="G61" s="79" t="s">
        <v>18</v>
      </c>
      <c r="H61" s="79" t="s">
        <v>18</v>
      </c>
      <c r="I61" s="79" t="s">
        <v>18</v>
      </c>
      <c r="J61" s="79" t="s">
        <v>18</v>
      </c>
      <c r="K61" s="79" t="s">
        <v>18</v>
      </c>
      <c r="L61" s="79" t="s">
        <v>18</v>
      </c>
      <c r="M61" s="79" t="s">
        <v>18</v>
      </c>
      <c r="N61" s="79" t="s">
        <v>18</v>
      </c>
      <c r="O61" s="82"/>
      <c r="P61" s="79" t="s">
        <v>18</v>
      </c>
    </row>
    <row r="62" spans="5:16" ht="18.75" customHeight="1">
      <c r="E62" s="78" t="s">
        <v>32</v>
      </c>
      <c r="F62" s="79" t="s">
        <v>18</v>
      </c>
      <c r="G62" s="79" t="s">
        <v>18</v>
      </c>
      <c r="H62" s="79" t="s">
        <v>18</v>
      </c>
      <c r="I62" s="79" t="s">
        <v>18</v>
      </c>
      <c r="J62" s="79" t="s">
        <v>18</v>
      </c>
      <c r="K62" s="80" t="s">
        <v>18</v>
      </c>
      <c r="L62" s="80" t="s">
        <v>18</v>
      </c>
      <c r="M62" s="80" t="s">
        <v>18</v>
      </c>
      <c r="N62" s="79" t="s">
        <v>18</v>
      </c>
      <c r="O62" s="82"/>
      <c r="P62" s="79" t="s">
        <v>18</v>
      </c>
    </row>
    <row r="63" spans="5:16" ht="16.5" customHeight="1">
      <c r="E63" s="78" t="s">
        <v>68</v>
      </c>
      <c r="F63" s="79">
        <v>0.055</v>
      </c>
      <c r="G63" s="79">
        <v>0.05</v>
      </c>
      <c r="H63" s="79">
        <v>0.055</v>
      </c>
      <c r="I63" s="79">
        <v>0.055</v>
      </c>
      <c r="J63" s="79">
        <v>0.055</v>
      </c>
      <c r="K63" s="80"/>
      <c r="L63" s="80"/>
      <c r="M63" s="80"/>
      <c r="N63" s="81">
        <v>0.055</v>
      </c>
      <c r="O63" s="82"/>
      <c r="P63" s="83">
        <v>0.055</v>
      </c>
    </row>
    <row r="64" spans="5:16" ht="16.5" customHeight="1">
      <c r="E64" s="78" t="s">
        <v>36</v>
      </c>
      <c r="F64" s="79">
        <v>0.07</v>
      </c>
      <c r="G64" s="79">
        <v>0.06</v>
      </c>
      <c r="H64" s="79" t="s">
        <v>18</v>
      </c>
      <c r="I64" s="79" t="s">
        <v>18</v>
      </c>
      <c r="J64" s="79" t="s">
        <v>18</v>
      </c>
      <c r="K64" s="80"/>
      <c r="L64" s="80"/>
      <c r="M64" s="80"/>
      <c r="N64" s="81" t="s">
        <v>18</v>
      </c>
      <c r="O64" s="82"/>
      <c r="P64" s="83" t="s">
        <v>18</v>
      </c>
    </row>
    <row r="65" spans="5:16" ht="16.5" customHeight="1">
      <c r="E65" s="78" t="s">
        <v>30</v>
      </c>
      <c r="F65" s="79">
        <v>0.035</v>
      </c>
      <c r="G65" s="79">
        <v>0.04</v>
      </c>
      <c r="H65" s="79">
        <v>0.04</v>
      </c>
      <c r="I65" s="79" t="s">
        <v>18</v>
      </c>
      <c r="J65" s="79" t="s">
        <v>18</v>
      </c>
      <c r="K65" s="80"/>
      <c r="L65" s="80"/>
      <c r="M65" s="80"/>
      <c r="N65" s="81" t="s">
        <v>18</v>
      </c>
      <c r="O65" s="82"/>
      <c r="P65" s="83" t="s">
        <v>18</v>
      </c>
    </row>
    <row r="66" spans="5:16" ht="19.5" thickBot="1">
      <c r="E66" s="84" t="s">
        <v>37</v>
      </c>
      <c r="F66" s="79" t="s">
        <v>18</v>
      </c>
      <c r="G66" s="79" t="s">
        <v>18</v>
      </c>
      <c r="H66" s="79" t="s">
        <v>18</v>
      </c>
      <c r="I66" s="79" t="s">
        <v>18</v>
      </c>
      <c r="J66" s="79" t="s">
        <v>18</v>
      </c>
      <c r="K66" s="79" t="s">
        <v>18</v>
      </c>
      <c r="L66" s="79" t="s">
        <v>18</v>
      </c>
      <c r="M66" s="79" t="s">
        <v>18</v>
      </c>
      <c r="N66" s="79" t="s">
        <v>18</v>
      </c>
      <c r="O66" s="85"/>
      <c r="P66" s="79" t="s">
        <v>18</v>
      </c>
    </row>
  </sheetData>
  <sheetProtection selectLockedCells="1" selectUnlockedCells="1"/>
  <mergeCells count="130">
    <mergeCell ref="U41:U42"/>
    <mergeCell ref="P44:Q44"/>
    <mergeCell ref="N41:N42"/>
    <mergeCell ref="R41:R42"/>
    <mergeCell ref="S41:S42"/>
    <mergeCell ref="T41:T42"/>
    <mergeCell ref="R44:S44"/>
    <mergeCell ref="T44:U44"/>
    <mergeCell ref="O41:O42"/>
    <mergeCell ref="P41:Q42"/>
    <mergeCell ref="B30:B31"/>
    <mergeCell ref="C30:C31"/>
    <mergeCell ref="D30:D31"/>
    <mergeCell ref="E30:E31"/>
    <mergeCell ref="C41:C42"/>
    <mergeCell ref="B43:B44"/>
    <mergeCell ref="E44:F44"/>
    <mergeCell ref="G44:H44"/>
    <mergeCell ref="D41:D42"/>
    <mergeCell ref="G41:G42"/>
    <mergeCell ref="F41:F42"/>
    <mergeCell ref="B41:B42"/>
    <mergeCell ref="E41:E42"/>
    <mergeCell ref="B39:B40"/>
    <mergeCell ref="C39:C40"/>
    <mergeCell ref="D39:D40"/>
    <mergeCell ref="E39:E40"/>
    <mergeCell ref="I44:J44"/>
    <mergeCell ref="T47:U47"/>
    <mergeCell ref="C52:E52"/>
    <mergeCell ref="E47:F47"/>
    <mergeCell ref="G47:H47"/>
    <mergeCell ref="I47:J47"/>
    <mergeCell ref="R48:S48"/>
    <mergeCell ref="C51:F51"/>
    <mergeCell ref="R47:S47"/>
    <mergeCell ref="N44:O44"/>
    <mergeCell ref="M41:M42"/>
    <mergeCell ref="K41:K42"/>
    <mergeCell ref="H41:H42"/>
    <mergeCell ref="I41:J42"/>
    <mergeCell ref="L41:L42"/>
    <mergeCell ref="E60:P60"/>
    <mergeCell ref="P47:Q47"/>
    <mergeCell ref="N47:O47"/>
    <mergeCell ref="G48:H48"/>
    <mergeCell ref="N48:O48"/>
    <mergeCell ref="P48:Q48"/>
    <mergeCell ref="H53:I54"/>
    <mergeCell ref="E56:P56"/>
    <mergeCell ref="P38:Q38"/>
    <mergeCell ref="Q39:Q40"/>
    <mergeCell ref="I39:I40"/>
    <mergeCell ref="J39:J40"/>
    <mergeCell ref="N39:N40"/>
    <mergeCell ref="P39:P40"/>
    <mergeCell ref="O39:O40"/>
    <mergeCell ref="F39:F40"/>
    <mergeCell ref="G39:G40"/>
    <mergeCell ref="H39:H40"/>
    <mergeCell ref="U39:U40"/>
    <mergeCell ref="T39:T40"/>
    <mergeCell ref="K39:K40"/>
    <mergeCell ref="M39:M40"/>
    <mergeCell ref="S39:S40"/>
    <mergeCell ref="R39:R40"/>
    <mergeCell ref="L39:L40"/>
    <mergeCell ref="U30:U31"/>
    <mergeCell ref="T32:U32"/>
    <mergeCell ref="S33:S34"/>
    <mergeCell ref="U33:U34"/>
    <mergeCell ref="T30:T31"/>
    <mergeCell ref="S30:S31"/>
    <mergeCell ref="O33:O34"/>
    <mergeCell ref="T37:U37"/>
    <mergeCell ref="P37:Q37"/>
    <mergeCell ref="T38:U38"/>
    <mergeCell ref="E35:T35"/>
    <mergeCell ref="R38:S38"/>
    <mergeCell ref="Q33:Q34"/>
    <mergeCell ref="R33:R34"/>
    <mergeCell ref="G38:H38"/>
    <mergeCell ref="N38:O38"/>
    <mergeCell ref="G29:H29"/>
    <mergeCell ref="G32:H32"/>
    <mergeCell ref="R37:S37"/>
    <mergeCell ref="N33:N34"/>
    <mergeCell ref="R32:S32"/>
    <mergeCell ref="N32:O32"/>
    <mergeCell ref="P32:Q32"/>
    <mergeCell ref="J33:J34"/>
    <mergeCell ref="N37:O37"/>
    <mergeCell ref="I32:J32"/>
    <mergeCell ref="F30:F31"/>
    <mergeCell ref="G30:G31"/>
    <mergeCell ref="I30:I31"/>
    <mergeCell ref="N30:N31"/>
    <mergeCell ref="J30:J31"/>
    <mergeCell ref="H30:H31"/>
    <mergeCell ref="N24:O26"/>
    <mergeCell ref="N28:O28"/>
    <mergeCell ref="R30:R31"/>
    <mergeCell ref="P28:Q28"/>
    <mergeCell ref="P30:P31"/>
    <mergeCell ref="Q30:Q31"/>
    <mergeCell ref="N29:O29"/>
    <mergeCell ref="O30:O31"/>
    <mergeCell ref="T24:U26"/>
    <mergeCell ref="P24:Q26"/>
    <mergeCell ref="T28:U28"/>
    <mergeCell ref="P29:Q29"/>
    <mergeCell ref="R29:S29"/>
    <mergeCell ref="R28:S28"/>
    <mergeCell ref="T29:U29"/>
    <mergeCell ref="R24:S26"/>
    <mergeCell ref="K27:L27"/>
    <mergeCell ref="I24:M26"/>
    <mergeCell ref="B14:D14"/>
    <mergeCell ref="E14:F14"/>
    <mergeCell ref="C24:C26"/>
    <mergeCell ref="D24:D26"/>
    <mergeCell ref="B24:B26"/>
    <mergeCell ref="E24:F26"/>
    <mergeCell ref="G24:H26"/>
    <mergeCell ref="B7:J9"/>
    <mergeCell ref="B11:D11"/>
    <mergeCell ref="B17:E17"/>
    <mergeCell ref="B15:F15"/>
    <mergeCell ref="B12:D12"/>
    <mergeCell ref="B13:F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 r:id="rId1"/>
  <rowBreaks count="1" manualBreakCount="1">
    <brk id="4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2023-11-07T08:15:31Z</dcterms:modified>
  <cp:category/>
  <cp:version/>
  <cp:contentType/>
  <cp:contentStatus/>
</cp:coreProperties>
</file>